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2" tabRatio="0"/>
  </bookViews>
  <sheets>
    <sheet name="TDSheet" sheetId="1" r:id="rId1"/>
  </sheets>
  <calcPr calcId="145621" refMode="R1C1"/>
</workbook>
</file>

<file path=xl/calcChain.xml><?xml version="1.0" encoding="utf-8"?>
<calcChain xmlns="http://schemas.openxmlformats.org/spreadsheetml/2006/main">
  <c r="D111" i="1"/>
  <c r="D108"/>
  <c r="D99"/>
  <c r="D78"/>
  <c r="D87"/>
  <c r="D91"/>
  <c r="D70"/>
  <c r="D66"/>
  <c r="D57"/>
  <c r="E70"/>
  <c r="F70"/>
  <c r="G70"/>
  <c r="H70"/>
  <c r="I70"/>
  <c r="J70"/>
  <c r="K70"/>
  <c r="L70"/>
  <c r="M70"/>
  <c r="N70"/>
  <c r="O70"/>
  <c r="P70"/>
  <c r="D49"/>
  <c r="D46"/>
  <c r="D50" s="1"/>
  <c r="D37"/>
  <c r="D29"/>
  <c r="D25"/>
  <c r="D17"/>
  <c r="D112" l="1"/>
  <c r="D92"/>
  <c r="D71"/>
  <c r="D30"/>
  <c r="E111"/>
  <c r="F111"/>
  <c r="G111"/>
  <c r="H111"/>
  <c r="I111"/>
  <c r="J111"/>
  <c r="K111"/>
  <c r="L111"/>
  <c r="M111"/>
  <c r="N111"/>
  <c r="O111"/>
  <c r="P111"/>
  <c r="E108"/>
  <c r="F108"/>
  <c r="G108"/>
  <c r="H108"/>
  <c r="I108"/>
  <c r="J108"/>
  <c r="K108"/>
  <c r="L108"/>
  <c r="M108"/>
  <c r="N108"/>
  <c r="O108"/>
  <c r="P108"/>
  <c r="E99"/>
  <c r="E112" s="1"/>
  <c r="F99"/>
  <c r="F112" s="1"/>
  <c r="G99"/>
  <c r="G112" s="1"/>
  <c r="H99"/>
  <c r="H112" s="1"/>
  <c r="I99"/>
  <c r="I112" s="1"/>
  <c r="J99"/>
  <c r="J112" s="1"/>
  <c r="K99"/>
  <c r="K112" s="1"/>
  <c r="L99"/>
  <c r="L112" s="1"/>
  <c r="M99"/>
  <c r="M112" s="1"/>
  <c r="N99"/>
  <c r="N112" s="1"/>
  <c r="O99"/>
  <c r="O112" s="1"/>
  <c r="P99"/>
  <c r="P112" s="1"/>
  <c r="E91"/>
  <c r="F91"/>
  <c r="G91"/>
  <c r="H91"/>
  <c r="I91"/>
  <c r="J91"/>
  <c r="K91"/>
  <c r="L91"/>
  <c r="M91"/>
  <c r="N91"/>
  <c r="O91"/>
  <c r="P91"/>
  <c r="E87"/>
  <c r="F87"/>
  <c r="G87"/>
  <c r="H87"/>
  <c r="I87"/>
  <c r="J87"/>
  <c r="K87"/>
  <c r="L87"/>
  <c r="M87"/>
  <c r="N87"/>
  <c r="O87"/>
  <c r="P87"/>
  <c r="E78"/>
  <c r="E92" s="1"/>
  <c r="F78"/>
  <c r="F92" s="1"/>
  <c r="G78"/>
  <c r="G92" s="1"/>
  <c r="H78"/>
  <c r="H92" s="1"/>
  <c r="I78"/>
  <c r="I92" s="1"/>
  <c r="J78"/>
  <c r="J92" s="1"/>
  <c r="K78"/>
  <c r="K92" s="1"/>
  <c r="L78"/>
  <c r="L92" s="1"/>
  <c r="M78"/>
  <c r="M92" s="1"/>
  <c r="N78"/>
  <c r="N92" s="1"/>
  <c r="O78"/>
  <c r="O92" s="1"/>
  <c r="P78"/>
  <c r="P92" s="1"/>
  <c r="E66"/>
  <c r="F66"/>
  <c r="G66"/>
  <c r="H66"/>
  <c r="I66"/>
  <c r="J66"/>
  <c r="K66"/>
  <c r="L66"/>
  <c r="M66"/>
  <c r="N66"/>
  <c r="O66"/>
  <c r="P66"/>
  <c r="E57"/>
  <c r="E71" s="1"/>
  <c r="F57"/>
  <c r="F71" s="1"/>
  <c r="G57"/>
  <c r="G71" s="1"/>
  <c r="H57"/>
  <c r="H71" s="1"/>
  <c r="I57"/>
  <c r="I71" s="1"/>
  <c r="J57"/>
  <c r="J71" s="1"/>
  <c r="K57"/>
  <c r="K71" s="1"/>
  <c r="L57"/>
  <c r="L71" s="1"/>
  <c r="M57"/>
  <c r="M71" s="1"/>
  <c r="N57"/>
  <c r="N71" s="1"/>
  <c r="O57"/>
  <c r="O71" s="1"/>
  <c r="P57"/>
  <c r="P71" s="1"/>
  <c r="E49"/>
  <c r="F49"/>
  <c r="G49"/>
  <c r="H49"/>
  <c r="I49"/>
  <c r="J49"/>
  <c r="K49"/>
  <c r="L49"/>
  <c r="M49"/>
  <c r="N49"/>
  <c r="O49"/>
  <c r="P49"/>
  <c r="E46"/>
  <c r="F46"/>
  <c r="G46"/>
  <c r="H46"/>
  <c r="I46"/>
  <c r="J46"/>
  <c r="K46"/>
  <c r="L46"/>
  <c r="M46"/>
  <c r="N46"/>
  <c r="O46"/>
  <c r="P46"/>
  <c r="E37"/>
  <c r="E50" s="1"/>
  <c r="F37"/>
  <c r="F50" s="1"/>
  <c r="G37"/>
  <c r="G50" s="1"/>
  <c r="H37"/>
  <c r="H50" s="1"/>
  <c r="I37"/>
  <c r="I50" s="1"/>
  <c r="J37"/>
  <c r="J50" s="1"/>
  <c r="K37"/>
  <c r="K50" s="1"/>
  <c r="L37"/>
  <c r="L50" s="1"/>
  <c r="M37"/>
  <c r="M50" s="1"/>
  <c r="N37"/>
  <c r="N50" s="1"/>
  <c r="O37"/>
  <c r="O50" s="1"/>
  <c r="P37"/>
  <c r="P50" s="1"/>
  <c r="E29"/>
  <c r="F29"/>
  <c r="G29"/>
  <c r="H29"/>
  <c r="I29"/>
  <c r="J29"/>
  <c r="K29"/>
  <c r="L29"/>
  <c r="M29"/>
  <c r="N29"/>
  <c r="O29"/>
  <c r="P29"/>
  <c r="E25"/>
  <c r="F25"/>
  <c r="G25"/>
  <c r="H25"/>
  <c r="I25"/>
  <c r="J25"/>
  <c r="K25"/>
  <c r="L25"/>
  <c r="M25"/>
  <c r="N25"/>
  <c r="O25"/>
  <c r="P25"/>
  <c r="E17"/>
  <c r="E30" s="1"/>
  <c r="F17"/>
  <c r="F30" s="1"/>
  <c r="G17"/>
  <c r="G30" s="1"/>
  <c r="H17"/>
  <c r="H30" s="1"/>
  <c r="I17"/>
  <c r="I30" s="1"/>
  <c r="J17"/>
  <c r="J30" s="1"/>
  <c r="K17"/>
  <c r="K30" s="1"/>
  <c r="L17"/>
  <c r="L30" s="1"/>
  <c r="M17"/>
  <c r="M30" s="1"/>
  <c r="N17"/>
  <c r="N30" s="1"/>
  <c r="O17"/>
  <c r="O30" s="1"/>
  <c r="P17"/>
  <c r="P30" s="1"/>
  <c r="D116" l="1"/>
  <c r="D117" s="1"/>
</calcChain>
</file>

<file path=xl/sharedStrings.xml><?xml version="1.0" encoding="utf-8"?>
<sst xmlns="http://schemas.openxmlformats.org/spreadsheetml/2006/main" count="208" uniqueCount="131">
  <si>
    <t>Стоимость питания Младшие 140руб./день;</t>
  </si>
  <si>
    <t>№ рец</t>
  </si>
  <si>
    <t>Прием пищи, Наименование блюда</t>
  </si>
  <si>
    <t>Масса порции, гр</t>
  </si>
  <si>
    <t>Цена, руб.</t>
  </si>
  <si>
    <t>Пищевые вещества (гр)</t>
  </si>
  <si>
    <t>Энерг. ценность (ккал)</t>
  </si>
  <si>
    <t>Витамины (мг)</t>
  </si>
  <si>
    <t>Минеральные вещества, мг</t>
  </si>
  <si>
    <t>Белки</t>
  </si>
  <si>
    <t>Жиры</t>
  </si>
  <si>
    <t>Углеводы</t>
  </si>
  <si>
    <t>B1</t>
  </si>
  <si>
    <t>A</t>
  </si>
  <si>
    <t>C</t>
  </si>
  <si>
    <t>E</t>
  </si>
  <si>
    <t>Ca</t>
  </si>
  <si>
    <t>P</t>
  </si>
  <si>
    <t>Mg</t>
  </si>
  <si>
    <t>Fe</t>
  </si>
  <si>
    <t>Пн, 21 июня 21</t>
  </si>
  <si>
    <t>Завтрак</t>
  </si>
  <si>
    <t>ТТК-981</t>
  </si>
  <si>
    <t>Каша молочная "5 злаков" (вязкая) с маслом</t>
  </si>
  <si>
    <t>200/5</t>
  </si>
  <si>
    <t>ТТК №-272н</t>
  </si>
  <si>
    <t>Кисель из концентрата полусладкий</t>
  </si>
  <si>
    <t>Хлеб "Рябинушка"</t>
  </si>
  <si>
    <t>1/30</t>
  </si>
  <si>
    <t>Обед</t>
  </si>
  <si>
    <t>ТТК № - 41н</t>
  </si>
  <si>
    <t>Салат из свежей капусты с зеленью</t>
  </si>
  <si>
    <t>148/2004</t>
  </si>
  <si>
    <t>250/25</t>
  </si>
  <si>
    <t>436/04</t>
  </si>
  <si>
    <t>Жаркое по-домашнему</t>
  </si>
  <si>
    <t>50/150</t>
  </si>
  <si>
    <t>ттк№-267н</t>
  </si>
  <si>
    <t>Хлеб "Дарницкий"</t>
  </si>
  <si>
    <t>Полдник</t>
  </si>
  <si>
    <t>698/04</t>
  </si>
  <si>
    <t>Простокваша</t>
  </si>
  <si>
    <t>741/04</t>
  </si>
  <si>
    <t>Ватрушка с творогом</t>
  </si>
  <si>
    <t>Вт, 22 июня 21</t>
  </si>
  <si>
    <t>Десерт фруктовый Апельсин</t>
  </si>
  <si>
    <t>340/2004</t>
  </si>
  <si>
    <t>Омлет натуральный с маслом</t>
  </si>
  <si>
    <t>150/5</t>
  </si>
  <si>
    <t>ТТК-475</t>
  </si>
  <si>
    <t>Чай полусладкий</t>
  </si>
  <si>
    <t>ттк №92н</t>
  </si>
  <si>
    <t>Винегрет "Дары осени"</t>
  </si>
  <si>
    <t>139/04</t>
  </si>
  <si>
    <t>250/1</t>
  </si>
  <si>
    <t>ТТК-53к</t>
  </si>
  <si>
    <t>Мякоть птицы тушеная в соусе</t>
  </si>
  <si>
    <t>50/50</t>
  </si>
  <si>
    <t>510/04</t>
  </si>
  <si>
    <t>Каша гречневая вязкая</t>
  </si>
  <si>
    <t>ТТК №-106н</t>
  </si>
  <si>
    <t>Ср, 23 июня 21</t>
  </si>
  <si>
    <t>7/10</t>
  </si>
  <si>
    <t>302/04</t>
  </si>
  <si>
    <t>Каша молочная пшеничная с маслом</t>
  </si>
  <si>
    <t>ттк№253н</t>
  </si>
  <si>
    <t>Огурец свежий порциями</t>
  </si>
  <si>
    <t>110/04</t>
  </si>
  <si>
    <t>250/5</t>
  </si>
  <si>
    <t>ТТК-89н</t>
  </si>
  <si>
    <t>75/15</t>
  </si>
  <si>
    <t>520/04</t>
  </si>
  <si>
    <t>Пюре картофельное</t>
  </si>
  <si>
    <t>ТТК №-264н</t>
  </si>
  <si>
    <t>686/04</t>
  </si>
  <si>
    <t>Чт, 24 июня 21</t>
  </si>
  <si>
    <t>ттк-1019</t>
  </si>
  <si>
    <t>Сырники "Домашние"из творога со сгущ.молоком</t>
  </si>
  <si>
    <t>150/20</t>
  </si>
  <si>
    <t>437/04</t>
  </si>
  <si>
    <t>Гуляш</t>
  </si>
  <si>
    <t>Каша рисовая вязкая</t>
  </si>
  <si>
    <t>ттк№-268н</t>
  </si>
  <si>
    <t/>
  </si>
  <si>
    <t>ТТК №8К</t>
  </si>
  <si>
    <t>Плюшка "Новомосковская "</t>
  </si>
  <si>
    <t>Пт, 25 июня 21</t>
  </si>
  <si>
    <t>Десерт фруктовый Банан</t>
  </si>
  <si>
    <t>311/04</t>
  </si>
  <si>
    <t>Каша молочная кукурузная с маслом</t>
  </si>
  <si>
    <t>Помидоры свежие</t>
  </si>
  <si>
    <t>135/04</t>
  </si>
  <si>
    <t>250/25/5</t>
  </si>
  <si>
    <t>ттк№-202н</t>
  </si>
  <si>
    <t>516/04</t>
  </si>
  <si>
    <t>Макаронные изделия отварные</t>
  </si>
  <si>
    <t>ттк-475</t>
  </si>
  <si>
    <t>Чай полусладкий с блинчиком с повидлом</t>
  </si>
  <si>
    <t>200/63</t>
  </si>
  <si>
    <t>ИТОГО ЗА 5 дней</t>
  </si>
  <si>
    <t>В среднем в день:</t>
  </si>
  <si>
    <t>Генеральный директор</t>
  </si>
  <si>
    <t>«Утверждено»</t>
  </si>
  <si>
    <t>Начальник лагеря</t>
  </si>
  <si>
    <t>ООО "Школьное питание"</t>
  </si>
  <si>
    <t xml:space="preserve">___________В.П. Гусева    </t>
  </si>
  <si>
    <t>____________</t>
  </si>
  <si>
    <t>Примерное меню питания учащихся летних пришкольных лагерей г. Набережные Челны  с 21.06.2021г. по 25.06.2021г.</t>
  </si>
  <si>
    <t>Десерт фруктовый Яблоко</t>
  </si>
  <si>
    <t>Зав. Производством:</t>
  </si>
  <si>
    <t>Мед. Работник:</t>
  </si>
  <si>
    <t>Суп лапша домашняя с цыплятами отварными</t>
  </si>
  <si>
    <t>Компот "Плодово-ягодный" из вишни витаминизированный</t>
  </si>
  <si>
    <t>Суп картофельный с бобовыми (горох) с зеленью (укроп)</t>
  </si>
  <si>
    <t>Напиток "Фруктовый"из сухофруктов (полусладкий) витаминизированный</t>
  </si>
  <si>
    <t>Десерт Мороженое пломбир в сахарном печенье "Детское" 100г</t>
  </si>
  <si>
    <t>Сыр голландский (порц)</t>
  </si>
  <si>
    <t>Чай "Витаминный"полусладкий</t>
  </si>
  <si>
    <t>Борщ из свежей капусты с картофелем со сметаной</t>
  </si>
  <si>
    <t>Биточки рыбные "Морячка"  с овощами (зеленый горошек консервированный)</t>
  </si>
  <si>
    <t>Компот "Плодово-ягодный" из чёрной смородины витаминизированный</t>
  </si>
  <si>
    <t>Салат из свежих помидоров и огурцов</t>
  </si>
  <si>
    <t>Компот "Плодово-ягодный" из кураги витаминизированный</t>
  </si>
  <si>
    <t>Суп из овощей с мясными фрикадельками со сметаной</t>
  </si>
  <si>
    <t>Котлеты "Крестьянские" с овощами (зеленый горошек консервированный)</t>
  </si>
  <si>
    <t>132/04</t>
  </si>
  <si>
    <t>Рассольник "Ленинградский" со сметаной</t>
  </si>
  <si>
    <t xml:space="preserve">Сок 0,2 </t>
  </si>
  <si>
    <t>Вафли в индивидуальной упаковке</t>
  </si>
  <si>
    <t>Ацидофилин</t>
  </si>
  <si>
    <t>1/41,43</t>
  </si>
</sst>
</file>

<file path=xl/styles.xml><?xml version="1.0" encoding="utf-8"?>
<styleSheet xmlns="http://schemas.openxmlformats.org/spreadsheetml/2006/main">
  <numFmts count="2">
    <numFmt numFmtId="164" formatCode="0.0"/>
    <numFmt numFmtId="165" formatCode="#,##0.0"/>
  </numFmts>
  <fonts count="8">
    <font>
      <sz val="8"/>
      <name val="Arial"/>
    </font>
    <font>
      <b/>
      <sz val="10"/>
      <name val="Arial"/>
    </font>
    <font>
      <sz val="10"/>
      <name val="Arial"/>
    </font>
    <font>
      <b/>
      <sz val="8"/>
      <name val="Arial"/>
    </font>
    <font>
      <sz val="10.3"/>
      <name val="Arial"/>
      <family val="2"/>
      <charset val="204"/>
    </font>
    <font>
      <sz val="12"/>
      <name val="Arial"/>
      <family val="2"/>
      <charset val="204"/>
    </font>
    <font>
      <sz val="8"/>
      <name val="Arial"/>
      <family val="2"/>
      <charset val="204"/>
    </font>
    <font>
      <b/>
      <sz val="8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4ECC5"/>
      </patternFill>
    </fill>
    <fill>
      <patternFill patternType="solid">
        <fgColor rgb="FFF8F2D8"/>
      </patternFill>
    </fill>
    <fill>
      <patternFill patternType="solid">
        <fgColor rgb="FFFBF9EC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CCC085"/>
      </left>
      <right style="thin">
        <color rgb="FFCCC085"/>
      </right>
      <top style="thin">
        <color rgb="FFCCC085"/>
      </top>
      <bottom style="thin">
        <color rgb="FFCCC085"/>
      </bottom>
      <diagonal/>
    </border>
    <border>
      <left style="thin">
        <color rgb="FFCCC085"/>
      </left>
      <right style="thin">
        <color rgb="FFCCC085"/>
      </right>
      <top style="thin">
        <color rgb="FFCCC085"/>
      </top>
      <bottom/>
      <diagonal/>
    </border>
    <border>
      <left style="thin">
        <color rgb="FFCCC085"/>
      </left>
      <right style="thin">
        <color rgb="FFCCC085"/>
      </right>
      <top/>
      <bottom/>
      <diagonal/>
    </border>
    <border>
      <left style="thin">
        <color rgb="FFCCC085"/>
      </left>
      <right/>
      <top style="thin">
        <color rgb="FFCCC085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1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top" wrapText="1"/>
    </xf>
    <xf numFmtId="0" fontId="1" fillId="2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top" wrapText="1"/>
    </xf>
    <xf numFmtId="0" fontId="0" fillId="3" borderId="2" xfId="0" applyFill="1" applyBorder="1" applyAlignment="1">
      <alignment horizontal="center" vertical="top"/>
    </xf>
    <xf numFmtId="2" fontId="0" fillId="3" borderId="2" xfId="0" applyNumberFormat="1" applyFill="1" applyBorder="1" applyAlignment="1">
      <alignment horizontal="center" vertical="top"/>
    </xf>
    <xf numFmtId="4" fontId="0" fillId="3" borderId="2" xfId="0" applyNumberFormat="1" applyFill="1" applyBorder="1" applyAlignment="1">
      <alignment horizontal="center" vertical="top"/>
    </xf>
    <xf numFmtId="164" fontId="0" fillId="3" borderId="2" xfId="0" applyNumberFormat="1" applyFill="1" applyBorder="1" applyAlignment="1">
      <alignment horizontal="center" vertical="top"/>
    </xf>
    <xf numFmtId="0" fontId="0" fillId="4" borderId="2" xfId="0" applyFill="1" applyBorder="1" applyAlignment="1">
      <alignment horizontal="center" vertical="top"/>
    </xf>
    <xf numFmtId="2" fontId="0" fillId="4" borderId="2" xfId="0" applyNumberFormat="1" applyFill="1" applyBorder="1" applyAlignment="1">
      <alignment horizontal="center" vertical="top"/>
    </xf>
    <xf numFmtId="164" fontId="0" fillId="4" borderId="2" xfId="0" applyNumberFormat="1" applyFill="1" applyBorder="1" applyAlignment="1">
      <alignment horizontal="center" vertical="top"/>
    </xf>
    <xf numFmtId="4" fontId="0" fillId="4" borderId="2" xfId="0" applyNumberFormat="1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2" xfId="0" applyBorder="1" applyAlignment="1">
      <alignment horizontal="left" wrapText="1"/>
    </xf>
    <xf numFmtId="1" fontId="0" fillId="0" borderId="2" xfId="0" applyNumberFormat="1" applyBorder="1" applyAlignment="1">
      <alignment horizontal="center" vertical="top"/>
    </xf>
    <xf numFmtId="2" fontId="0" fillId="0" borderId="2" xfId="0" applyNumberFormat="1" applyBorder="1" applyAlignment="1">
      <alignment horizontal="center" vertical="top"/>
    </xf>
    <xf numFmtId="164" fontId="0" fillId="0" borderId="2" xfId="0" applyNumberFormat="1" applyBorder="1" applyAlignment="1">
      <alignment horizontal="center" vertical="top"/>
    </xf>
    <xf numFmtId="165" fontId="0" fillId="0" borderId="2" xfId="0" applyNumberFormat="1" applyBorder="1" applyAlignment="1">
      <alignment horizontal="center" vertical="top"/>
    </xf>
    <xf numFmtId="4" fontId="0" fillId="0" borderId="2" xfId="0" applyNumberFormat="1" applyBorder="1" applyAlignment="1">
      <alignment horizontal="center" vertical="top"/>
    </xf>
    <xf numFmtId="1" fontId="0" fillId="4" borderId="2" xfId="0" applyNumberFormat="1" applyFill="1" applyBorder="1" applyAlignment="1">
      <alignment horizontal="center" vertical="top"/>
    </xf>
    <xf numFmtId="165" fontId="0" fillId="4" borderId="2" xfId="0" applyNumberFormat="1" applyFill="1" applyBorder="1" applyAlignment="1">
      <alignment horizontal="center" vertical="top"/>
    </xf>
    <xf numFmtId="0" fontId="0" fillId="2" borderId="2" xfId="0" applyFill="1" applyBorder="1" applyAlignment="1">
      <alignment horizontal="center" vertical="top"/>
    </xf>
    <xf numFmtId="2" fontId="0" fillId="2" borderId="2" xfId="0" applyNumberFormat="1" applyFill="1" applyBorder="1" applyAlignment="1">
      <alignment horizontal="center" vertical="top"/>
    </xf>
    <xf numFmtId="164" fontId="0" fillId="2" borderId="2" xfId="0" applyNumberFormat="1" applyFill="1" applyBorder="1" applyAlignment="1">
      <alignment horizontal="center" vertical="top"/>
    </xf>
    <xf numFmtId="4" fontId="0" fillId="2" borderId="2" xfId="0" applyNumberFormat="1" applyFill="1" applyBorder="1" applyAlignment="1">
      <alignment horizontal="center" vertical="top"/>
    </xf>
    <xf numFmtId="2" fontId="4" fillId="0" borderId="0" xfId="0" applyNumberFormat="1" applyFont="1" applyFill="1"/>
    <xf numFmtId="2" fontId="6" fillId="0" borderId="0" xfId="0" applyNumberFormat="1" applyFont="1" applyFill="1" applyBorder="1" applyAlignment="1">
      <alignment horizontal="left" vertical="center"/>
    </xf>
    <xf numFmtId="0" fontId="6" fillId="0" borderId="0" xfId="0" applyFont="1"/>
    <xf numFmtId="16" fontId="0" fillId="0" borderId="2" xfId="0" applyNumberFormat="1" applyBorder="1" applyAlignment="1">
      <alignment horizontal="center" vertical="top"/>
    </xf>
    <xf numFmtId="2" fontId="7" fillId="0" borderId="2" xfId="0" applyNumberFormat="1" applyFont="1" applyBorder="1" applyAlignment="1">
      <alignment horizontal="center" vertical="top"/>
    </xf>
    <xf numFmtId="0" fontId="0" fillId="0" borderId="2" xfId="0" applyFill="1" applyBorder="1" applyAlignment="1">
      <alignment horizontal="left" wrapText="1"/>
    </xf>
    <xf numFmtId="2" fontId="7" fillId="2" borderId="2" xfId="0" applyNumberFormat="1" applyFont="1" applyFill="1" applyBorder="1" applyAlignment="1">
      <alignment horizontal="center" vertical="top"/>
    </xf>
    <xf numFmtId="0" fontId="2" fillId="0" borderId="5" xfId="0" applyFont="1" applyFill="1" applyBorder="1" applyAlignment="1">
      <alignment horizontal="center" vertical="top"/>
    </xf>
    <xf numFmtId="0" fontId="0" fillId="0" borderId="2" xfId="0" applyFill="1" applyBorder="1" applyAlignment="1">
      <alignment horizontal="center" vertical="top"/>
    </xf>
    <xf numFmtId="2" fontId="7" fillId="0" borderId="2" xfId="0" applyNumberFormat="1" applyFont="1" applyFill="1" applyBorder="1" applyAlignment="1">
      <alignment horizontal="center" vertical="top"/>
    </xf>
    <xf numFmtId="2" fontId="0" fillId="0" borderId="2" xfId="0" applyNumberFormat="1" applyFill="1" applyBorder="1" applyAlignment="1">
      <alignment horizontal="center" vertical="top"/>
    </xf>
    <xf numFmtId="0" fontId="1" fillId="0" borderId="0" xfId="0" applyFont="1" applyAlignment="1">
      <alignment horizontal="center" wrapText="1"/>
    </xf>
    <xf numFmtId="0" fontId="1" fillId="0" borderId="1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top" wrapText="1"/>
    </xf>
    <xf numFmtId="0" fontId="2" fillId="2" borderId="3" xfId="0" applyFont="1" applyFill="1" applyBorder="1" applyAlignment="1">
      <alignment horizontal="center" vertical="top" wrapText="1"/>
    </xf>
    <xf numFmtId="0" fontId="1" fillId="3" borderId="2" xfId="0" applyFont="1" applyFill="1" applyBorder="1" applyAlignment="1">
      <alignment horizontal="center" vertical="top"/>
    </xf>
    <xf numFmtId="0" fontId="3" fillId="4" borderId="2" xfId="0" applyFont="1" applyFill="1" applyBorder="1" applyAlignment="1">
      <alignment horizontal="center" vertical="top"/>
    </xf>
    <xf numFmtId="0" fontId="0" fillId="0" borderId="0" xfId="0" applyAlignment="1">
      <alignment horizontal="left" wrapText="1"/>
    </xf>
    <xf numFmtId="0" fontId="4" fillId="0" borderId="0" xfId="0" applyFont="1" applyAlignment="1">
      <alignment horizontal="left"/>
    </xf>
    <xf numFmtId="0" fontId="2" fillId="2" borderId="2" xfId="0" applyFont="1" applyFill="1" applyBorder="1" applyAlignment="1">
      <alignment horizontal="center" vertical="top"/>
    </xf>
    <xf numFmtId="0" fontId="1" fillId="2" borderId="5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/>
    </xf>
    <xf numFmtId="2" fontId="5" fillId="0" borderId="0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120</xdr:row>
      <xdr:rowOff>0</xdr:rowOff>
    </xdr:from>
    <xdr:to>
      <xdr:col>1</xdr:col>
      <xdr:colOff>2012079</xdr:colOff>
      <xdr:row>126</xdr:row>
      <xdr:rowOff>114299</xdr:rowOff>
    </xdr:to>
    <xdr:pic>
      <xdr:nvPicPr>
        <xdr:cNvPr id="2" name="Picture 157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t="24153" b="9322"/>
        <a:stretch>
          <a:fillRect/>
        </a:stretch>
      </xdr:blipFill>
      <xdr:spPr bwMode="auto">
        <a:xfrm>
          <a:off x="647700" y="19926300"/>
          <a:ext cx="2012079" cy="9429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542925</xdr:colOff>
      <xdr:row>6</xdr:row>
      <xdr:rowOff>19050</xdr:rowOff>
    </xdr:to>
    <xdr:pic>
      <xdr:nvPicPr>
        <xdr:cNvPr id="4" name="Рисунок 6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12956" t="8929" r="68106" b="75446"/>
        <a:stretch>
          <a:fillRect/>
        </a:stretch>
      </xdr:blipFill>
      <xdr:spPr bwMode="auto">
        <a:xfrm>
          <a:off x="0" y="704850"/>
          <a:ext cx="542925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P125"/>
  <sheetViews>
    <sheetView tabSelected="1" workbookViewId="0">
      <selection activeCell="D1" sqref="D1"/>
    </sheetView>
  </sheetViews>
  <sheetFormatPr defaultColWidth="10.140625" defaultRowHeight="11.4" customHeight="1" outlineLevelRow="2"/>
  <cols>
    <col min="1" max="1" width="11.28515625" style="1" customWidth="1"/>
    <col min="2" max="2" width="40.85546875" style="1" customWidth="1"/>
    <col min="3" max="16" width="9" style="1" customWidth="1"/>
  </cols>
  <sheetData>
    <row r="1" spans="1:16" s="2" customFormat="1" ht="11.1" customHeight="1"/>
    <row r="2" spans="1:16" s="2" customFormat="1" ht="15" customHeight="1">
      <c r="A2" s="47" t="s">
        <v>102</v>
      </c>
      <c r="B2" s="47"/>
      <c r="C2" s="47"/>
      <c r="N2" s="47" t="s">
        <v>102</v>
      </c>
      <c r="O2" s="47"/>
      <c r="P2" s="47"/>
    </row>
    <row r="3" spans="1:16" s="2" customFormat="1" ht="15" customHeight="1">
      <c r="A3" s="47" t="s">
        <v>101</v>
      </c>
      <c r="B3" s="47"/>
      <c r="C3" s="47"/>
      <c r="N3" s="28" t="s">
        <v>103</v>
      </c>
      <c r="O3" s="28"/>
      <c r="P3" s="28"/>
    </row>
    <row r="4" spans="1:16" s="2" customFormat="1" ht="15" customHeight="1">
      <c r="A4" s="47" t="s">
        <v>104</v>
      </c>
      <c r="B4" s="47"/>
      <c r="C4" s="47"/>
      <c r="N4" s="28"/>
      <c r="O4" s="28"/>
      <c r="P4" s="28"/>
    </row>
    <row r="5" spans="1:16" s="2" customFormat="1" ht="14.25" customHeight="1">
      <c r="A5" s="50" t="s">
        <v>105</v>
      </c>
      <c r="B5" s="50"/>
      <c r="C5" s="50"/>
      <c r="N5" s="51" t="s">
        <v>106</v>
      </c>
      <c r="O5" s="51"/>
      <c r="P5" s="51"/>
    </row>
    <row r="6" spans="1:16" s="2" customFormat="1" ht="11.1" customHeight="1"/>
    <row r="7" spans="1:16" s="2" customFormat="1" ht="26.1" customHeight="1">
      <c r="A7" s="39" t="s">
        <v>107</v>
      </c>
      <c r="B7" s="39"/>
      <c r="C7" s="39"/>
      <c r="D7" s="39"/>
      <c r="E7" s="39"/>
      <c r="F7" s="39"/>
      <c r="G7" s="39"/>
      <c r="H7" s="39"/>
      <c r="I7" s="39"/>
      <c r="J7" s="39"/>
      <c r="K7" s="39"/>
      <c r="L7" s="40" t="s">
        <v>0</v>
      </c>
      <c r="M7" s="40"/>
      <c r="N7" s="40"/>
      <c r="O7" s="40"/>
      <c r="P7" s="40"/>
    </row>
    <row r="8" spans="1:16" s="2" customFormat="1" ht="11.1" customHeight="1"/>
    <row r="9" spans="1:16" ht="38.1" customHeight="1">
      <c r="A9" s="41" t="s">
        <v>1</v>
      </c>
      <c r="B9" s="3" t="s">
        <v>2</v>
      </c>
      <c r="C9" s="4" t="s">
        <v>3</v>
      </c>
      <c r="D9" s="4" t="s">
        <v>4</v>
      </c>
      <c r="E9" s="42" t="s">
        <v>5</v>
      </c>
      <c r="F9" s="42"/>
      <c r="G9" s="42"/>
      <c r="H9" s="4" t="s">
        <v>6</v>
      </c>
      <c r="I9" s="42" t="s">
        <v>7</v>
      </c>
      <c r="J9" s="42"/>
      <c r="K9" s="42"/>
      <c r="L9" s="42"/>
      <c r="M9" s="42" t="s">
        <v>8</v>
      </c>
      <c r="N9" s="42"/>
      <c r="O9" s="42"/>
      <c r="P9" s="42"/>
    </row>
    <row r="10" spans="1:16" ht="26.1" customHeight="1">
      <c r="A10" s="41"/>
      <c r="B10" s="5"/>
      <c r="C10" s="43"/>
      <c r="D10" s="43"/>
      <c r="E10" s="4" t="s">
        <v>9</v>
      </c>
      <c r="F10" s="4" t="s">
        <v>10</v>
      </c>
      <c r="G10" s="4" t="s">
        <v>11</v>
      </c>
      <c r="H10" s="6"/>
      <c r="I10" s="4" t="s">
        <v>12</v>
      </c>
      <c r="J10" s="4" t="s">
        <v>13</v>
      </c>
      <c r="K10" s="4" t="s">
        <v>14</v>
      </c>
      <c r="L10" s="4" t="s">
        <v>15</v>
      </c>
      <c r="M10" s="4" t="s">
        <v>16</v>
      </c>
      <c r="N10" s="4" t="s">
        <v>17</v>
      </c>
      <c r="O10" s="4" t="s">
        <v>18</v>
      </c>
      <c r="P10" s="4" t="s">
        <v>19</v>
      </c>
    </row>
    <row r="11" spans="1:16" ht="12.9" customHeight="1">
      <c r="A11" s="44" t="s">
        <v>20</v>
      </c>
      <c r="B11" s="44"/>
      <c r="C11" s="7"/>
      <c r="D11" s="8"/>
      <c r="E11" s="8"/>
      <c r="F11" s="8"/>
      <c r="G11" s="8"/>
      <c r="H11" s="9"/>
      <c r="I11" s="8"/>
      <c r="J11" s="10"/>
      <c r="K11" s="8"/>
      <c r="L11" s="10"/>
      <c r="M11" s="9"/>
      <c r="N11" s="9"/>
      <c r="O11" s="8"/>
      <c r="P11" s="8"/>
    </row>
    <row r="12" spans="1:16" ht="11.1" customHeight="1">
      <c r="A12" s="45" t="s">
        <v>21</v>
      </c>
      <c r="B12" s="45"/>
      <c r="C12" s="11"/>
      <c r="D12" s="12"/>
      <c r="E12" s="12"/>
      <c r="F12" s="12"/>
      <c r="G12" s="12"/>
      <c r="H12" s="12"/>
      <c r="I12" s="13"/>
      <c r="J12" s="12"/>
      <c r="K12" s="12"/>
      <c r="L12" s="12"/>
      <c r="M12" s="14"/>
      <c r="N12" s="14"/>
      <c r="O12" s="12"/>
      <c r="P12" s="13"/>
    </row>
    <row r="13" spans="1:16" ht="11.1" customHeight="1" outlineLevel="1">
      <c r="A13" s="15"/>
      <c r="B13" s="16" t="s">
        <v>108</v>
      </c>
      <c r="C13" s="17">
        <v>130</v>
      </c>
      <c r="D13" s="18">
        <v>11.55</v>
      </c>
      <c r="E13" s="18">
        <v>0.51</v>
      </c>
      <c r="F13" s="18">
        <v>0.51</v>
      </c>
      <c r="G13" s="18">
        <v>11.52</v>
      </c>
      <c r="H13" s="18">
        <v>52.74</v>
      </c>
      <c r="I13" s="18">
        <v>0.04</v>
      </c>
      <c r="J13" s="18">
        <v>0.06</v>
      </c>
      <c r="K13" s="19">
        <v>12.8</v>
      </c>
      <c r="L13" s="18">
        <v>0.26</v>
      </c>
      <c r="M13" s="18">
        <v>21.38</v>
      </c>
      <c r="N13" s="18">
        <v>14.08</v>
      </c>
      <c r="O13" s="18">
        <v>10.24</v>
      </c>
      <c r="P13" s="18">
        <v>2.56</v>
      </c>
    </row>
    <row r="14" spans="1:16" ht="13.5" customHeight="1" outlineLevel="2">
      <c r="A14" s="15" t="s">
        <v>22</v>
      </c>
      <c r="B14" s="16" t="s">
        <v>23</v>
      </c>
      <c r="C14" s="15" t="s">
        <v>24</v>
      </c>
      <c r="D14" s="18">
        <v>15.97</v>
      </c>
      <c r="E14" s="18">
        <v>6.69</v>
      </c>
      <c r="F14" s="18">
        <v>8.41</v>
      </c>
      <c r="G14" s="18">
        <v>27.86</v>
      </c>
      <c r="H14" s="18">
        <v>213.89</v>
      </c>
      <c r="I14" s="18">
        <v>0.51</v>
      </c>
      <c r="J14" s="18">
        <v>0.02</v>
      </c>
      <c r="K14" s="19">
        <v>6.4</v>
      </c>
      <c r="L14" s="18">
        <v>0</v>
      </c>
      <c r="M14" s="20">
        <v>1776.1</v>
      </c>
      <c r="N14" s="21">
        <v>1562.55</v>
      </c>
      <c r="O14" s="18">
        <v>249.97</v>
      </c>
      <c r="P14" s="18">
        <v>1.66</v>
      </c>
    </row>
    <row r="15" spans="1:16" ht="11.1" customHeight="1" outlineLevel="2">
      <c r="A15" s="15" t="s">
        <v>25</v>
      </c>
      <c r="B15" s="16" t="s">
        <v>26</v>
      </c>
      <c r="C15" s="17">
        <v>200</v>
      </c>
      <c r="D15" s="18">
        <v>1.98</v>
      </c>
      <c r="E15" s="19">
        <v>0.1</v>
      </c>
      <c r="F15" s="18">
        <v>0</v>
      </c>
      <c r="G15" s="18">
        <v>21.48</v>
      </c>
      <c r="H15" s="19">
        <v>86.3</v>
      </c>
      <c r="I15" s="18">
        <v>0</v>
      </c>
      <c r="J15" s="18">
        <v>0</v>
      </c>
      <c r="K15" s="18">
        <v>0.96</v>
      </c>
      <c r="L15" s="18">
        <v>0</v>
      </c>
      <c r="M15" s="18">
        <v>3.36</v>
      </c>
      <c r="N15" s="18">
        <v>4.32</v>
      </c>
      <c r="O15" s="18">
        <v>1.44</v>
      </c>
      <c r="P15" s="19">
        <v>0.1</v>
      </c>
    </row>
    <row r="16" spans="1:16" ht="11.1" customHeight="1" outlineLevel="2">
      <c r="A16" s="15"/>
      <c r="B16" s="16" t="s">
        <v>27</v>
      </c>
      <c r="C16" s="15" t="s">
        <v>28</v>
      </c>
      <c r="D16" s="18">
        <v>2.15</v>
      </c>
      <c r="E16" s="18">
        <v>2.2799999999999998</v>
      </c>
      <c r="F16" s="18">
        <v>0.27</v>
      </c>
      <c r="G16" s="18">
        <v>14.91</v>
      </c>
      <c r="H16" s="18">
        <v>71.19</v>
      </c>
      <c r="I16" s="18">
        <v>0.05</v>
      </c>
      <c r="J16" s="18">
        <v>0</v>
      </c>
      <c r="K16" s="18">
        <v>0</v>
      </c>
      <c r="L16" s="18">
        <v>0</v>
      </c>
      <c r="M16" s="19">
        <v>7.8</v>
      </c>
      <c r="N16" s="19">
        <v>24.9</v>
      </c>
      <c r="O16" s="19">
        <v>10.5</v>
      </c>
      <c r="P16" s="18">
        <v>0.48</v>
      </c>
    </row>
    <row r="17" spans="1:16" ht="11.1" customHeight="1" outlineLevel="2">
      <c r="A17" s="15"/>
      <c r="B17" s="16"/>
      <c r="C17" s="15"/>
      <c r="D17" s="18">
        <f>SUM(D13:D16)</f>
        <v>31.650000000000002</v>
      </c>
      <c r="E17" s="18">
        <f t="shared" ref="E17:P17" si="0">SUM(E13:E16)</f>
        <v>9.58</v>
      </c>
      <c r="F17" s="18">
        <f t="shared" si="0"/>
        <v>9.19</v>
      </c>
      <c r="G17" s="18">
        <f t="shared" si="0"/>
        <v>75.77</v>
      </c>
      <c r="H17" s="18">
        <f t="shared" si="0"/>
        <v>424.12</v>
      </c>
      <c r="I17" s="18">
        <f t="shared" si="0"/>
        <v>0.60000000000000009</v>
      </c>
      <c r="J17" s="18">
        <f t="shared" si="0"/>
        <v>0.08</v>
      </c>
      <c r="K17" s="18">
        <f t="shared" si="0"/>
        <v>20.160000000000004</v>
      </c>
      <c r="L17" s="18">
        <f t="shared" si="0"/>
        <v>0.26</v>
      </c>
      <c r="M17" s="18">
        <f t="shared" si="0"/>
        <v>1808.6399999999999</v>
      </c>
      <c r="N17" s="18">
        <f t="shared" si="0"/>
        <v>1605.85</v>
      </c>
      <c r="O17" s="18">
        <f t="shared" si="0"/>
        <v>272.14999999999998</v>
      </c>
      <c r="P17" s="18">
        <f t="shared" si="0"/>
        <v>4.7999999999999989</v>
      </c>
    </row>
    <row r="18" spans="1:16" ht="11.1" customHeight="1" outlineLevel="2">
      <c r="A18" s="45" t="s">
        <v>29</v>
      </c>
      <c r="B18" s="45"/>
      <c r="C18" s="11"/>
      <c r="D18" s="12"/>
      <c r="E18" s="13"/>
      <c r="F18" s="12"/>
      <c r="G18" s="12"/>
      <c r="H18" s="12"/>
      <c r="I18" s="12"/>
      <c r="J18" s="13"/>
      <c r="K18" s="12"/>
      <c r="L18" s="13"/>
      <c r="M18" s="12"/>
      <c r="N18" s="12"/>
      <c r="O18" s="12"/>
      <c r="P18" s="12"/>
    </row>
    <row r="19" spans="1:16" ht="11.1" customHeight="1" outlineLevel="1">
      <c r="A19" s="15" t="s">
        <v>30</v>
      </c>
      <c r="B19" s="16" t="s">
        <v>31</v>
      </c>
      <c r="C19" s="17">
        <v>60</v>
      </c>
      <c r="D19" s="18">
        <v>5.24</v>
      </c>
      <c r="E19" s="18">
        <v>1.1399999999999999</v>
      </c>
      <c r="F19" s="18">
        <v>3.06</v>
      </c>
      <c r="G19" s="18">
        <v>5.97</v>
      </c>
      <c r="H19" s="18">
        <v>55.95</v>
      </c>
      <c r="I19" s="18">
        <v>0.02</v>
      </c>
      <c r="J19" s="18">
        <v>0.22</v>
      </c>
      <c r="K19" s="18">
        <v>41.52</v>
      </c>
      <c r="L19" s="18">
        <v>0.16</v>
      </c>
      <c r="M19" s="19">
        <v>42.9</v>
      </c>
      <c r="N19" s="18">
        <v>23.93</v>
      </c>
      <c r="O19" s="18">
        <v>13.74</v>
      </c>
      <c r="P19" s="18">
        <v>0.46</v>
      </c>
    </row>
    <row r="20" spans="1:16" ht="21" customHeight="1" outlineLevel="2">
      <c r="A20" s="15" t="s">
        <v>32</v>
      </c>
      <c r="B20" s="16" t="s">
        <v>111</v>
      </c>
      <c r="C20" s="15" t="s">
        <v>33</v>
      </c>
      <c r="D20" s="18">
        <v>13.78</v>
      </c>
      <c r="E20" s="18">
        <v>7.89</v>
      </c>
      <c r="F20" s="18">
        <v>7.07</v>
      </c>
      <c r="G20" s="18">
        <v>13.96</v>
      </c>
      <c r="H20" s="17">
        <v>151</v>
      </c>
      <c r="I20" s="18">
        <v>0.08</v>
      </c>
      <c r="J20" s="18">
        <v>30.28</v>
      </c>
      <c r="K20" s="19">
        <v>2.5</v>
      </c>
      <c r="L20" s="18">
        <v>0.47</v>
      </c>
      <c r="M20" s="18">
        <v>20.91</v>
      </c>
      <c r="N20" s="18">
        <v>90.42</v>
      </c>
      <c r="O20" s="18">
        <v>16.48</v>
      </c>
      <c r="P20" s="18">
        <v>0.96</v>
      </c>
    </row>
    <row r="21" spans="1:16" ht="11.1" customHeight="1" outlineLevel="2">
      <c r="A21" s="15" t="s">
        <v>34</v>
      </c>
      <c r="B21" s="16" t="s">
        <v>35</v>
      </c>
      <c r="C21" s="15" t="s">
        <v>36</v>
      </c>
      <c r="D21" s="18">
        <v>60.08</v>
      </c>
      <c r="E21" s="18">
        <v>17.28</v>
      </c>
      <c r="F21" s="19">
        <v>11.7</v>
      </c>
      <c r="G21" s="18">
        <v>16.16</v>
      </c>
      <c r="H21" s="18">
        <v>239.01</v>
      </c>
      <c r="I21" s="18">
        <v>0.26</v>
      </c>
      <c r="J21" s="19">
        <v>2.7</v>
      </c>
      <c r="K21" s="18">
        <v>43.23</v>
      </c>
      <c r="L21" s="18">
        <v>0.57999999999999996</v>
      </c>
      <c r="M21" s="18">
        <v>43.05</v>
      </c>
      <c r="N21" s="18">
        <v>279.02999999999997</v>
      </c>
      <c r="O21" s="18">
        <v>67.42</v>
      </c>
      <c r="P21" s="18">
        <v>4.03</v>
      </c>
    </row>
    <row r="22" spans="1:16" ht="21.9" customHeight="1" outlineLevel="2">
      <c r="A22" s="15" t="s">
        <v>37</v>
      </c>
      <c r="B22" s="16" t="s">
        <v>112</v>
      </c>
      <c r="C22" s="17">
        <v>200</v>
      </c>
      <c r="D22" s="18">
        <v>6.82</v>
      </c>
      <c r="E22" s="18">
        <v>0.24</v>
      </c>
      <c r="F22" s="18">
        <v>0</v>
      </c>
      <c r="G22" s="18">
        <v>18.149999999999999</v>
      </c>
      <c r="H22" s="18">
        <v>73.569999999999993</v>
      </c>
      <c r="I22" s="18">
        <v>0.01</v>
      </c>
      <c r="J22" s="18">
        <v>0</v>
      </c>
      <c r="K22" s="18">
        <v>4.51</v>
      </c>
      <c r="L22" s="18">
        <v>0.09</v>
      </c>
      <c r="M22" s="19">
        <v>11.1</v>
      </c>
      <c r="N22" s="17">
        <v>9</v>
      </c>
      <c r="O22" s="19">
        <v>7.8</v>
      </c>
      <c r="P22" s="18">
        <v>0.15</v>
      </c>
    </row>
    <row r="23" spans="1:16" ht="11.1" customHeight="1" outlineLevel="2">
      <c r="A23" s="15"/>
      <c r="B23" s="16" t="s">
        <v>27</v>
      </c>
      <c r="C23" s="15" t="s">
        <v>28</v>
      </c>
      <c r="D23" s="18">
        <v>2.15</v>
      </c>
      <c r="E23" s="18">
        <v>2.2799999999999998</v>
      </c>
      <c r="F23" s="18">
        <v>0.27</v>
      </c>
      <c r="G23" s="18">
        <v>14.91</v>
      </c>
      <c r="H23" s="18">
        <v>71.19</v>
      </c>
      <c r="I23" s="18">
        <v>0.05</v>
      </c>
      <c r="J23" s="18">
        <v>0</v>
      </c>
      <c r="K23" s="18">
        <v>0</v>
      </c>
      <c r="L23" s="18">
        <v>0</v>
      </c>
      <c r="M23" s="19">
        <v>7.8</v>
      </c>
      <c r="N23" s="19">
        <v>24.9</v>
      </c>
      <c r="O23" s="19">
        <v>10.5</v>
      </c>
      <c r="P23" s="18">
        <v>0.48</v>
      </c>
    </row>
    <row r="24" spans="1:16" ht="11.1" customHeight="1" outlineLevel="2">
      <c r="A24" s="15"/>
      <c r="B24" s="16" t="s">
        <v>38</v>
      </c>
      <c r="C24" s="18" t="s">
        <v>130</v>
      </c>
      <c r="D24" s="18">
        <v>2.41</v>
      </c>
      <c r="E24" s="18">
        <v>2.27</v>
      </c>
      <c r="F24" s="18">
        <v>0.45</v>
      </c>
      <c r="G24" s="18">
        <v>17.579999999999998</v>
      </c>
      <c r="H24" s="18">
        <v>83.43</v>
      </c>
      <c r="I24" s="18">
        <v>0</v>
      </c>
      <c r="J24" s="18">
        <v>0</v>
      </c>
      <c r="K24" s="18">
        <v>0</v>
      </c>
      <c r="L24" s="18">
        <v>0</v>
      </c>
      <c r="M24" s="18">
        <v>0</v>
      </c>
      <c r="N24" s="18">
        <v>0</v>
      </c>
      <c r="O24" s="18">
        <v>0</v>
      </c>
      <c r="P24" s="18">
        <v>0</v>
      </c>
    </row>
    <row r="25" spans="1:16" ht="11.1" customHeight="1" outlineLevel="2">
      <c r="A25" s="15"/>
      <c r="B25" s="16"/>
      <c r="C25" s="18"/>
      <c r="D25" s="18">
        <f>SUM(D19:D24)</f>
        <v>90.47999999999999</v>
      </c>
      <c r="E25" s="18">
        <f t="shared" ref="E25:P25" si="1">SUM(E19:E24)</f>
        <v>31.1</v>
      </c>
      <c r="F25" s="18">
        <f t="shared" si="1"/>
        <v>22.549999999999997</v>
      </c>
      <c r="G25" s="18">
        <f t="shared" si="1"/>
        <v>86.73</v>
      </c>
      <c r="H25" s="18">
        <f t="shared" si="1"/>
        <v>674.15000000000009</v>
      </c>
      <c r="I25" s="18">
        <f t="shared" si="1"/>
        <v>0.42</v>
      </c>
      <c r="J25" s="18">
        <f t="shared" si="1"/>
        <v>33.200000000000003</v>
      </c>
      <c r="K25" s="18">
        <f t="shared" si="1"/>
        <v>91.76</v>
      </c>
      <c r="L25" s="18">
        <f t="shared" si="1"/>
        <v>1.3</v>
      </c>
      <c r="M25" s="18">
        <f t="shared" si="1"/>
        <v>125.75999999999999</v>
      </c>
      <c r="N25" s="18">
        <f t="shared" si="1"/>
        <v>427.28</v>
      </c>
      <c r="O25" s="18">
        <f t="shared" si="1"/>
        <v>115.94</v>
      </c>
      <c r="P25" s="18">
        <f t="shared" si="1"/>
        <v>6.08</v>
      </c>
    </row>
    <row r="26" spans="1:16" ht="11.1" customHeight="1" outlineLevel="2">
      <c r="A26" s="45" t="s">
        <v>39</v>
      </c>
      <c r="B26" s="45"/>
      <c r="C26" s="11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</row>
    <row r="27" spans="1:16" ht="11.1" customHeight="1" outlineLevel="1">
      <c r="A27" s="15" t="s">
        <v>40</v>
      </c>
      <c r="B27" s="16" t="s">
        <v>41</v>
      </c>
      <c r="C27" s="17">
        <v>200</v>
      </c>
      <c r="D27" s="18">
        <v>17.21</v>
      </c>
      <c r="E27" s="18">
        <v>6.12</v>
      </c>
      <c r="F27" s="18">
        <v>5.28</v>
      </c>
      <c r="G27" s="18">
        <v>8.65</v>
      </c>
      <c r="H27" s="18">
        <v>106.56</v>
      </c>
      <c r="I27" s="18">
        <v>0.06</v>
      </c>
      <c r="J27" s="19">
        <v>42.2</v>
      </c>
      <c r="K27" s="18">
        <v>1.69</v>
      </c>
      <c r="L27" s="18">
        <v>0</v>
      </c>
      <c r="M27" s="18">
        <v>248.98</v>
      </c>
      <c r="N27" s="18">
        <v>202.56</v>
      </c>
      <c r="O27" s="18">
        <v>33.76</v>
      </c>
      <c r="P27" s="18">
        <v>0.21</v>
      </c>
    </row>
    <row r="28" spans="1:16" ht="11.1" customHeight="1" outlineLevel="2">
      <c r="A28" s="15" t="s">
        <v>42</v>
      </c>
      <c r="B28" s="16" t="s">
        <v>43</v>
      </c>
      <c r="C28" s="17">
        <v>75</v>
      </c>
      <c r="D28" s="18">
        <v>13.42</v>
      </c>
      <c r="E28" s="18">
        <v>9.25</v>
      </c>
      <c r="F28" s="18">
        <v>3.93</v>
      </c>
      <c r="G28" s="18">
        <v>33.619999999999997</v>
      </c>
      <c r="H28" s="18">
        <v>206.89</v>
      </c>
      <c r="I28" s="18">
        <v>0.15</v>
      </c>
      <c r="J28" s="18">
        <v>0.02</v>
      </c>
      <c r="K28" s="18">
        <v>0.14000000000000001</v>
      </c>
      <c r="L28" s="18">
        <v>1.24</v>
      </c>
      <c r="M28" s="18">
        <v>53.54</v>
      </c>
      <c r="N28" s="19">
        <v>14.3</v>
      </c>
      <c r="O28" s="19">
        <v>1.4</v>
      </c>
      <c r="P28" s="18">
        <v>0.77</v>
      </c>
    </row>
    <row r="29" spans="1:16" ht="11.1" customHeight="1" outlineLevel="2">
      <c r="A29" s="15"/>
      <c r="B29" s="16"/>
      <c r="C29" s="17"/>
      <c r="D29" s="18">
        <f>SUM(D27:D28)</f>
        <v>30.630000000000003</v>
      </c>
      <c r="E29" s="18">
        <f t="shared" ref="E29:P29" si="2">SUM(E27:E28)</f>
        <v>15.370000000000001</v>
      </c>
      <c r="F29" s="18">
        <f t="shared" si="2"/>
        <v>9.2100000000000009</v>
      </c>
      <c r="G29" s="18">
        <f t="shared" si="2"/>
        <v>42.269999999999996</v>
      </c>
      <c r="H29" s="18">
        <f t="shared" si="2"/>
        <v>313.45</v>
      </c>
      <c r="I29" s="18">
        <f t="shared" si="2"/>
        <v>0.21</v>
      </c>
      <c r="J29" s="18">
        <f t="shared" si="2"/>
        <v>42.220000000000006</v>
      </c>
      <c r="K29" s="18">
        <f t="shared" si="2"/>
        <v>1.83</v>
      </c>
      <c r="L29" s="18">
        <f t="shared" si="2"/>
        <v>1.24</v>
      </c>
      <c r="M29" s="18">
        <f t="shared" si="2"/>
        <v>302.52</v>
      </c>
      <c r="N29" s="18">
        <f t="shared" si="2"/>
        <v>216.86</v>
      </c>
      <c r="O29" s="18">
        <f t="shared" si="2"/>
        <v>35.159999999999997</v>
      </c>
      <c r="P29" s="18">
        <f t="shared" si="2"/>
        <v>0.98</v>
      </c>
    </row>
    <row r="30" spans="1:16" ht="11.1" customHeight="1" outlineLevel="2">
      <c r="A30" s="15"/>
      <c r="B30" s="16"/>
      <c r="C30" s="17"/>
      <c r="D30" s="32">
        <f>D17+D25+D29</f>
        <v>152.76</v>
      </c>
      <c r="E30" s="18">
        <f t="shared" ref="E30:P30" si="3">E17+E25+E29</f>
        <v>56.05</v>
      </c>
      <c r="F30" s="18">
        <f t="shared" si="3"/>
        <v>40.949999999999996</v>
      </c>
      <c r="G30" s="18">
        <f t="shared" si="3"/>
        <v>204.76999999999998</v>
      </c>
      <c r="H30" s="18">
        <f t="shared" si="3"/>
        <v>1411.72</v>
      </c>
      <c r="I30" s="18">
        <f t="shared" si="3"/>
        <v>1.23</v>
      </c>
      <c r="J30" s="18">
        <f t="shared" si="3"/>
        <v>75.5</v>
      </c>
      <c r="K30" s="18">
        <f t="shared" si="3"/>
        <v>113.75000000000001</v>
      </c>
      <c r="L30" s="18">
        <f t="shared" si="3"/>
        <v>2.8</v>
      </c>
      <c r="M30" s="18">
        <f t="shared" si="3"/>
        <v>2236.92</v>
      </c>
      <c r="N30" s="18">
        <f t="shared" si="3"/>
        <v>2249.9899999999998</v>
      </c>
      <c r="O30" s="18">
        <f t="shared" si="3"/>
        <v>423.25</v>
      </c>
      <c r="P30" s="18">
        <f t="shared" si="3"/>
        <v>11.86</v>
      </c>
    </row>
    <row r="31" spans="1:16" ht="12.9" customHeight="1" outlineLevel="2">
      <c r="A31" s="44" t="s">
        <v>44</v>
      </c>
      <c r="B31" s="44"/>
      <c r="C31" s="7"/>
      <c r="D31" s="8"/>
      <c r="E31" s="8"/>
      <c r="F31" s="8"/>
      <c r="G31" s="8"/>
      <c r="H31" s="9"/>
      <c r="I31" s="8"/>
      <c r="J31" s="10"/>
      <c r="K31" s="8"/>
      <c r="L31" s="8"/>
      <c r="M31" s="8"/>
      <c r="N31" s="9"/>
      <c r="O31" s="8"/>
      <c r="P31" s="8"/>
    </row>
    <row r="32" spans="1:16" ht="11.1" customHeight="1">
      <c r="A32" s="45" t="s">
        <v>21</v>
      </c>
      <c r="B32" s="45"/>
      <c r="C32" s="11"/>
      <c r="D32" s="12"/>
      <c r="E32" s="12"/>
      <c r="F32" s="12"/>
      <c r="G32" s="13"/>
      <c r="H32" s="12"/>
      <c r="I32" s="12"/>
      <c r="J32" s="13"/>
      <c r="K32" s="12"/>
      <c r="L32" s="13"/>
      <c r="M32" s="12"/>
      <c r="N32" s="12"/>
      <c r="O32" s="22"/>
      <c r="P32" s="12"/>
    </row>
    <row r="33" spans="1:16" ht="11.1" customHeight="1" outlineLevel="1">
      <c r="A33" s="15"/>
      <c r="B33" s="16" t="s">
        <v>45</v>
      </c>
      <c r="C33" s="17">
        <v>100</v>
      </c>
      <c r="D33" s="18">
        <v>9.17</v>
      </c>
      <c r="E33" s="19">
        <v>0.9</v>
      </c>
      <c r="F33" s="18">
        <v>0</v>
      </c>
      <c r="G33" s="19">
        <v>8.4</v>
      </c>
      <c r="H33" s="19">
        <v>37.200000000000003</v>
      </c>
      <c r="I33" s="18">
        <v>0.04</v>
      </c>
      <c r="J33" s="18">
        <v>0</v>
      </c>
      <c r="K33" s="17">
        <v>60</v>
      </c>
      <c r="L33" s="18">
        <v>0.22</v>
      </c>
      <c r="M33" s="17">
        <v>34</v>
      </c>
      <c r="N33" s="17">
        <v>23</v>
      </c>
      <c r="O33" s="17">
        <v>13</v>
      </c>
      <c r="P33" s="19">
        <v>0.3</v>
      </c>
    </row>
    <row r="34" spans="1:16" ht="11.1" customHeight="1" outlineLevel="2">
      <c r="A34" s="15" t="s">
        <v>46</v>
      </c>
      <c r="B34" s="16" t="s">
        <v>47</v>
      </c>
      <c r="C34" s="15" t="s">
        <v>48</v>
      </c>
      <c r="D34" s="18">
        <v>25.47</v>
      </c>
      <c r="E34" s="18">
        <v>15.84</v>
      </c>
      <c r="F34" s="18">
        <v>24.27</v>
      </c>
      <c r="G34" s="18">
        <v>3.03</v>
      </c>
      <c r="H34" s="18">
        <v>293.88</v>
      </c>
      <c r="I34" s="18">
        <v>0.22</v>
      </c>
      <c r="J34" s="19">
        <v>0.4</v>
      </c>
      <c r="K34" s="18">
        <v>1.71</v>
      </c>
      <c r="L34" s="18">
        <v>2.2799999999999998</v>
      </c>
      <c r="M34" s="18">
        <v>543.66999999999996</v>
      </c>
      <c r="N34" s="18">
        <v>665.58</v>
      </c>
      <c r="O34" s="19">
        <v>81.099999999999994</v>
      </c>
      <c r="P34" s="18">
        <v>3.34</v>
      </c>
    </row>
    <row r="35" spans="1:16" ht="11.1" customHeight="1" outlineLevel="2">
      <c r="A35" s="15" t="s">
        <v>49</v>
      </c>
      <c r="B35" s="16" t="s">
        <v>50</v>
      </c>
      <c r="C35" s="17">
        <v>200</v>
      </c>
      <c r="D35" s="18">
        <v>0.76</v>
      </c>
      <c r="E35" s="19">
        <v>0.2</v>
      </c>
      <c r="F35" s="18">
        <v>0</v>
      </c>
      <c r="G35" s="18">
        <v>5.0599999999999996</v>
      </c>
      <c r="H35" s="18">
        <v>21.04</v>
      </c>
      <c r="I35" s="18">
        <v>0</v>
      </c>
      <c r="J35" s="18">
        <v>0</v>
      </c>
      <c r="K35" s="19">
        <v>0.1</v>
      </c>
      <c r="L35" s="18">
        <v>0</v>
      </c>
      <c r="M35" s="18">
        <v>4.95</v>
      </c>
      <c r="N35" s="18">
        <v>8.25</v>
      </c>
      <c r="O35" s="19">
        <v>4.4000000000000004</v>
      </c>
      <c r="P35" s="18">
        <v>0.82</v>
      </c>
    </row>
    <row r="36" spans="1:16" ht="11.1" customHeight="1" outlineLevel="2">
      <c r="A36" s="15"/>
      <c r="B36" s="16" t="s">
        <v>27</v>
      </c>
      <c r="C36" s="15" t="s">
        <v>28</v>
      </c>
      <c r="D36" s="18">
        <v>2.15</v>
      </c>
      <c r="E36" s="18">
        <v>2.2799999999999998</v>
      </c>
      <c r="F36" s="18">
        <v>0.27</v>
      </c>
      <c r="G36" s="18">
        <v>14.91</v>
      </c>
      <c r="H36" s="18">
        <v>71.19</v>
      </c>
      <c r="I36" s="18">
        <v>0.05</v>
      </c>
      <c r="J36" s="18">
        <v>0</v>
      </c>
      <c r="K36" s="18">
        <v>0</v>
      </c>
      <c r="L36" s="18">
        <v>0</v>
      </c>
      <c r="M36" s="19">
        <v>7.8</v>
      </c>
      <c r="N36" s="19">
        <v>24.9</v>
      </c>
      <c r="O36" s="19">
        <v>10.5</v>
      </c>
      <c r="P36" s="18">
        <v>0.48</v>
      </c>
    </row>
    <row r="37" spans="1:16" ht="11.1" customHeight="1" outlineLevel="2">
      <c r="A37" s="15"/>
      <c r="B37" s="16"/>
      <c r="C37" s="15"/>
      <c r="D37" s="18">
        <f>SUM(D33:D36)</f>
        <v>37.549999999999997</v>
      </c>
      <c r="E37" s="18">
        <f t="shared" ref="E37:P37" si="4">SUM(E33:E36)</f>
        <v>19.22</v>
      </c>
      <c r="F37" s="18">
        <f t="shared" si="4"/>
        <v>24.54</v>
      </c>
      <c r="G37" s="18">
        <f t="shared" si="4"/>
        <v>31.4</v>
      </c>
      <c r="H37" s="18">
        <f t="shared" si="4"/>
        <v>423.31</v>
      </c>
      <c r="I37" s="18">
        <f t="shared" si="4"/>
        <v>0.31</v>
      </c>
      <c r="J37" s="18">
        <f t="shared" si="4"/>
        <v>0.4</v>
      </c>
      <c r="K37" s="18">
        <f t="shared" si="4"/>
        <v>61.81</v>
      </c>
      <c r="L37" s="18">
        <f t="shared" si="4"/>
        <v>2.5</v>
      </c>
      <c r="M37" s="18">
        <f t="shared" si="4"/>
        <v>590.41999999999996</v>
      </c>
      <c r="N37" s="18">
        <f t="shared" si="4"/>
        <v>721.73</v>
      </c>
      <c r="O37" s="18">
        <f t="shared" si="4"/>
        <v>109</v>
      </c>
      <c r="P37" s="18">
        <f t="shared" si="4"/>
        <v>4.9399999999999995</v>
      </c>
    </row>
    <row r="38" spans="1:16" ht="11.1" customHeight="1" outlineLevel="2">
      <c r="A38" s="45" t="s">
        <v>29</v>
      </c>
      <c r="B38" s="45"/>
      <c r="C38" s="11"/>
      <c r="D38" s="12"/>
      <c r="E38" s="12"/>
      <c r="F38" s="12"/>
      <c r="G38" s="12"/>
      <c r="H38" s="13"/>
      <c r="I38" s="12"/>
      <c r="J38" s="13"/>
      <c r="K38" s="12"/>
      <c r="L38" s="12"/>
      <c r="M38" s="12"/>
      <c r="N38" s="12"/>
      <c r="O38" s="12"/>
      <c r="P38" s="12"/>
    </row>
    <row r="39" spans="1:16" ht="11.1" customHeight="1" outlineLevel="1">
      <c r="A39" s="15" t="s">
        <v>51</v>
      </c>
      <c r="B39" s="16" t="s">
        <v>52</v>
      </c>
      <c r="C39" s="17">
        <v>60</v>
      </c>
      <c r="D39" s="18">
        <v>6.34</v>
      </c>
      <c r="E39" s="18">
        <v>1.26</v>
      </c>
      <c r="F39" s="18">
        <v>4.26</v>
      </c>
      <c r="G39" s="18">
        <v>4.82</v>
      </c>
      <c r="H39" s="18">
        <v>62.69</v>
      </c>
      <c r="I39" s="18">
        <v>0.04</v>
      </c>
      <c r="J39" s="18">
        <v>22.68</v>
      </c>
      <c r="K39" s="18">
        <v>8.94</v>
      </c>
      <c r="L39" s="18">
        <v>0.12</v>
      </c>
      <c r="M39" s="18">
        <v>19.64</v>
      </c>
      <c r="N39" s="18">
        <v>35.74</v>
      </c>
      <c r="O39" s="18">
        <v>16.72</v>
      </c>
      <c r="P39" s="18">
        <v>0.78</v>
      </c>
    </row>
    <row r="40" spans="1:16" ht="20.399999999999999" outlineLevel="2">
      <c r="A40" s="15" t="s">
        <v>53</v>
      </c>
      <c r="B40" s="16" t="s">
        <v>113</v>
      </c>
      <c r="C40" s="15" t="s">
        <v>54</v>
      </c>
      <c r="D40" s="18">
        <v>10.039999999999999</v>
      </c>
      <c r="E40" s="19">
        <v>6.7</v>
      </c>
      <c r="F40" s="18">
        <v>4.55</v>
      </c>
      <c r="G40" s="18">
        <v>28.77</v>
      </c>
      <c r="H40" s="18">
        <v>182.81</v>
      </c>
      <c r="I40" s="18">
        <v>0.15</v>
      </c>
      <c r="J40" s="18">
        <v>0</v>
      </c>
      <c r="K40" s="18">
        <v>19.559999999999999</v>
      </c>
      <c r="L40" s="18">
        <v>0.55000000000000004</v>
      </c>
      <c r="M40" s="18">
        <v>32.880000000000003</v>
      </c>
      <c r="N40" s="18">
        <v>79.069999999999993</v>
      </c>
      <c r="O40" s="18">
        <v>27.37</v>
      </c>
      <c r="P40" s="18">
        <v>1.66</v>
      </c>
    </row>
    <row r="41" spans="1:16" ht="11.1" customHeight="1" outlineLevel="2">
      <c r="A41" s="15" t="s">
        <v>55</v>
      </c>
      <c r="B41" s="16" t="s">
        <v>56</v>
      </c>
      <c r="C41" s="15" t="s">
        <v>57</v>
      </c>
      <c r="D41" s="18">
        <v>25.39</v>
      </c>
      <c r="E41" s="18">
        <v>21.09</v>
      </c>
      <c r="F41" s="18">
        <v>7.64</v>
      </c>
      <c r="G41" s="18">
        <v>3.79</v>
      </c>
      <c r="H41" s="18">
        <v>168.27</v>
      </c>
      <c r="I41" s="18">
        <v>0.08</v>
      </c>
      <c r="J41" s="19">
        <v>13.2</v>
      </c>
      <c r="K41" s="18">
        <v>1.29</v>
      </c>
      <c r="L41" s="18">
        <v>0.64</v>
      </c>
      <c r="M41" s="18">
        <v>17.809999999999999</v>
      </c>
      <c r="N41" s="18">
        <v>176.88</v>
      </c>
      <c r="O41" s="19">
        <v>88.7</v>
      </c>
      <c r="P41" s="18">
        <v>1.57</v>
      </c>
    </row>
    <row r="42" spans="1:16" ht="11.1" customHeight="1" outlineLevel="2">
      <c r="A42" s="15" t="s">
        <v>58</v>
      </c>
      <c r="B42" s="16" t="s">
        <v>59</v>
      </c>
      <c r="C42" s="17">
        <v>150</v>
      </c>
      <c r="D42" s="18">
        <v>6.5</v>
      </c>
      <c r="E42" s="18">
        <v>4.62</v>
      </c>
      <c r="F42" s="18">
        <v>5.28</v>
      </c>
      <c r="G42" s="18">
        <v>24.83</v>
      </c>
      <c r="H42" s="18">
        <v>165.34</v>
      </c>
      <c r="I42" s="18">
        <v>0.19</v>
      </c>
      <c r="J42" s="18">
        <v>0</v>
      </c>
      <c r="K42" s="18">
        <v>0</v>
      </c>
      <c r="L42" s="18">
        <v>0.03</v>
      </c>
      <c r="M42" s="18">
        <v>32.19</v>
      </c>
      <c r="N42" s="18">
        <v>109.62</v>
      </c>
      <c r="O42" s="18">
        <v>36.21</v>
      </c>
      <c r="P42" s="18">
        <v>2.97</v>
      </c>
    </row>
    <row r="43" spans="1:16" ht="21.9" customHeight="1" outlineLevel="2">
      <c r="A43" s="15" t="s">
        <v>60</v>
      </c>
      <c r="B43" s="16" t="s">
        <v>114</v>
      </c>
      <c r="C43" s="17">
        <v>200</v>
      </c>
      <c r="D43" s="18">
        <v>3.12</v>
      </c>
      <c r="E43" s="19">
        <v>0.5</v>
      </c>
      <c r="F43" s="18">
        <v>0.02</v>
      </c>
      <c r="G43" s="18">
        <v>14.44</v>
      </c>
      <c r="H43" s="18">
        <v>59.97</v>
      </c>
      <c r="I43" s="18">
        <v>0</v>
      </c>
      <c r="J43" s="18">
        <v>0.02</v>
      </c>
      <c r="K43" s="18">
        <v>0.04</v>
      </c>
      <c r="L43" s="18">
        <v>0</v>
      </c>
      <c r="M43" s="18">
        <v>8.25</v>
      </c>
      <c r="N43" s="18">
        <v>2.97</v>
      </c>
      <c r="O43" s="18">
        <v>1.46</v>
      </c>
      <c r="P43" s="18">
        <v>0.05</v>
      </c>
    </row>
    <row r="44" spans="1:16" ht="11.1" customHeight="1" outlineLevel="2">
      <c r="A44" s="15"/>
      <c r="B44" s="16" t="s">
        <v>27</v>
      </c>
      <c r="C44" s="15" t="s">
        <v>28</v>
      </c>
      <c r="D44" s="18">
        <v>2.15</v>
      </c>
      <c r="E44" s="18">
        <v>2.2799999999999998</v>
      </c>
      <c r="F44" s="18">
        <v>0.27</v>
      </c>
      <c r="G44" s="18">
        <v>14.91</v>
      </c>
      <c r="H44" s="18">
        <v>71.19</v>
      </c>
      <c r="I44" s="18">
        <v>0.05</v>
      </c>
      <c r="J44" s="18">
        <v>0</v>
      </c>
      <c r="K44" s="18">
        <v>0</v>
      </c>
      <c r="L44" s="18">
        <v>0</v>
      </c>
      <c r="M44" s="19">
        <v>7.8</v>
      </c>
      <c r="N44" s="19">
        <v>24.9</v>
      </c>
      <c r="O44" s="19">
        <v>10.5</v>
      </c>
      <c r="P44" s="18">
        <v>0.48</v>
      </c>
    </row>
    <row r="45" spans="1:16" ht="11.1" customHeight="1" outlineLevel="2">
      <c r="A45" s="15"/>
      <c r="B45" s="16" t="s">
        <v>38</v>
      </c>
      <c r="C45" s="18" t="s">
        <v>130</v>
      </c>
      <c r="D45" s="18">
        <v>2.41</v>
      </c>
      <c r="E45" s="18">
        <v>2.27</v>
      </c>
      <c r="F45" s="18">
        <v>0.45</v>
      </c>
      <c r="G45" s="18">
        <v>17.579999999999998</v>
      </c>
      <c r="H45" s="18">
        <v>83.43</v>
      </c>
      <c r="I45" s="18">
        <v>0</v>
      </c>
      <c r="J45" s="18">
        <v>0</v>
      </c>
      <c r="K45" s="18">
        <v>0</v>
      </c>
      <c r="L45" s="18">
        <v>0</v>
      </c>
      <c r="M45" s="18">
        <v>0</v>
      </c>
      <c r="N45" s="18">
        <v>0</v>
      </c>
      <c r="O45" s="18">
        <v>0</v>
      </c>
      <c r="P45" s="18">
        <v>0</v>
      </c>
    </row>
    <row r="46" spans="1:16" ht="11.1" customHeight="1" outlineLevel="2">
      <c r="A46" s="15"/>
      <c r="B46" s="16"/>
      <c r="C46" s="18"/>
      <c r="D46" s="18">
        <f>SUM(D39:D45)</f>
        <v>55.949999999999989</v>
      </c>
      <c r="E46" s="18">
        <f t="shared" ref="E46:P46" si="5">SUM(E39:E45)</f>
        <v>38.720000000000006</v>
      </c>
      <c r="F46" s="18">
        <f t="shared" si="5"/>
        <v>22.47</v>
      </c>
      <c r="G46" s="18">
        <f t="shared" si="5"/>
        <v>109.14</v>
      </c>
      <c r="H46" s="18">
        <f t="shared" si="5"/>
        <v>793.7</v>
      </c>
      <c r="I46" s="18">
        <f t="shared" si="5"/>
        <v>0.51</v>
      </c>
      <c r="J46" s="18">
        <f t="shared" si="5"/>
        <v>35.9</v>
      </c>
      <c r="K46" s="18">
        <f t="shared" si="5"/>
        <v>29.83</v>
      </c>
      <c r="L46" s="18">
        <f t="shared" si="5"/>
        <v>1.34</v>
      </c>
      <c r="M46" s="18">
        <f t="shared" si="5"/>
        <v>118.57</v>
      </c>
      <c r="N46" s="18">
        <f t="shared" si="5"/>
        <v>429.18</v>
      </c>
      <c r="O46" s="18">
        <f t="shared" si="5"/>
        <v>180.96000000000004</v>
      </c>
      <c r="P46" s="18">
        <f t="shared" si="5"/>
        <v>7.51</v>
      </c>
    </row>
    <row r="47" spans="1:16" ht="11.1" customHeight="1" outlineLevel="2">
      <c r="A47" s="45" t="s">
        <v>39</v>
      </c>
      <c r="B47" s="45"/>
      <c r="C47" s="11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</row>
    <row r="48" spans="1:16" ht="21.9" customHeight="1" outlineLevel="1">
      <c r="A48" s="15"/>
      <c r="B48" s="16" t="s">
        <v>115</v>
      </c>
      <c r="C48" s="17">
        <v>100</v>
      </c>
      <c r="D48" s="18">
        <v>34.18</v>
      </c>
      <c r="E48" s="18">
        <v>0</v>
      </c>
      <c r="F48" s="18">
        <v>0</v>
      </c>
      <c r="G48" s="18">
        <v>0</v>
      </c>
      <c r="H48" s="18">
        <v>0</v>
      </c>
      <c r="I48" s="18">
        <v>0</v>
      </c>
      <c r="J48" s="18">
        <v>0</v>
      </c>
      <c r="K48" s="18">
        <v>0</v>
      </c>
      <c r="L48" s="18">
        <v>0</v>
      </c>
      <c r="M48" s="18">
        <v>0</v>
      </c>
      <c r="N48" s="18">
        <v>0</v>
      </c>
      <c r="O48" s="18">
        <v>0</v>
      </c>
      <c r="P48" s="18">
        <v>0</v>
      </c>
    </row>
    <row r="49" spans="1:16" ht="12.75" customHeight="1" outlineLevel="1">
      <c r="A49" s="15"/>
      <c r="B49" s="16"/>
      <c r="C49" s="17"/>
      <c r="D49" s="18">
        <f>D48</f>
        <v>34.18</v>
      </c>
      <c r="E49" s="18">
        <f t="shared" ref="E49:P49" si="6">E48</f>
        <v>0</v>
      </c>
      <c r="F49" s="18">
        <f t="shared" si="6"/>
        <v>0</v>
      </c>
      <c r="G49" s="18">
        <f t="shared" si="6"/>
        <v>0</v>
      </c>
      <c r="H49" s="18">
        <f t="shared" si="6"/>
        <v>0</v>
      </c>
      <c r="I49" s="18">
        <f t="shared" si="6"/>
        <v>0</v>
      </c>
      <c r="J49" s="18">
        <f t="shared" si="6"/>
        <v>0</v>
      </c>
      <c r="K49" s="18">
        <f t="shared" si="6"/>
        <v>0</v>
      </c>
      <c r="L49" s="18">
        <f t="shared" si="6"/>
        <v>0</v>
      </c>
      <c r="M49" s="18">
        <f t="shared" si="6"/>
        <v>0</v>
      </c>
      <c r="N49" s="18">
        <f t="shared" si="6"/>
        <v>0</v>
      </c>
      <c r="O49" s="18">
        <f t="shared" si="6"/>
        <v>0</v>
      </c>
      <c r="P49" s="18">
        <f t="shared" si="6"/>
        <v>0</v>
      </c>
    </row>
    <row r="50" spans="1:16" ht="12.75" customHeight="1" outlineLevel="1">
      <c r="A50" s="15"/>
      <c r="B50" s="16"/>
      <c r="C50" s="17"/>
      <c r="D50" s="32">
        <f>D37+D46+D49</f>
        <v>127.67999999999998</v>
      </c>
      <c r="E50" s="18">
        <f t="shared" ref="E50:P50" si="7">E37+E46+E49</f>
        <v>57.940000000000005</v>
      </c>
      <c r="F50" s="18">
        <f t="shared" si="7"/>
        <v>47.01</v>
      </c>
      <c r="G50" s="18">
        <f t="shared" si="7"/>
        <v>140.54</v>
      </c>
      <c r="H50" s="18">
        <f t="shared" si="7"/>
        <v>1217.01</v>
      </c>
      <c r="I50" s="18">
        <f t="shared" si="7"/>
        <v>0.82000000000000006</v>
      </c>
      <c r="J50" s="18">
        <f t="shared" si="7"/>
        <v>36.299999999999997</v>
      </c>
      <c r="K50" s="18">
        <f t="shared" si="7"/>
        <v>91.64</v>
      </c>
      <c r="L50" s="18">
        <f t="shared" si="7"/>
        <v>3.84</v>
      </c>
      <c r="M50" s="18">
        <f t="shared" si="7"/>
        <v>708.99</v>
      </c>
      <c r="N50" s="18">
        <f t="shared" si="7"/>
        <v>1150.9100000000001</v>
      </c>
      <c r="O50" s="18">
        <f t="shared" si="7"/>
        <v>289.96000000000004</v>
      </c>
      <c r="P50" s="18">
        <f t="shared" si="7"/>
        <v>12.45</v>
      </c>
    </row>
    <row r="51" spans="1:16" ht="12.9" customHeight="1" outlineLevel="2">
      <c r="A51" s="44" t="s">
        <v>61</v>
      </c>
      <c r="B51" s="44"/>
      <c r="C51" s="7"/>
      <c r="D51" s="8"/>
      <c r="E51" s="8"/>
      <c r="F51" s="8"/>
      <c r="G51" s="8"/>
      <c r="H51" s="9"/>
      <c r="I51" s="8"/>
      <c r="J51" s="8"/>
      <c r="K51" s="8"/>
      <c r="L51" s="8"/>
      <c r="M51" s="9"/>
      <c r="N51" s="9"/>
      <c r="O51" s="8"/>
      <c r="P51" s="8"/>
    </row>
    <row r="52" spans="1:16" ht="11.1" customHeight="1">
      <c r="A52" s="45" t="s">
        <v>21</v>
      </c>
      <c r="B52" s="45"/>
      <c r="C52" s="11"/>
      <c r="D52" s="12"/>
      <c r="E52" s="12"/>
      <c r="F52" s="12"/>
      <c r="G52" s="12"/>
      <c r="H52" s="12"/>
      <c r="I52" s="12"/>
      <c r="J52" s="12"/>
      <c r="K52" s="12"/>
      <c r="L52" s="12"/>
      <c r="M52" s="14"/>
      <c r="N52" s="23"/>
      <c r="O52" s="12"/>
      <c r="P52" s="12"/>
    </row>
    <row r="53" spans="1:16" ht="11.1" customHeight="1" outlineLevel="1">
      <c r="A53" s="15" t="s">
        <v>62</v>
      </c>
      <c r="B53" s="16" t="s">
        <v>116</v>
      </c>
      <c r="C53" s="17">
        <v>10</v>
      </c>
      <c r="D53" s="18">
        <v>7.45</v>
      </c>
      <c r="E53" s="18">
        <v>2.92</v>
      </c>
      <c r="F53" s="18">
        <v>2.98</v>
      </c>
      <c r="G53" s="18">
        <v>0</v>
      </c>
      <c r="H53" s="18">
        <v>38.47</v>
      </c>
      <c r="I53" s="18">
        <v>0</v>
      </c>
      <c r="J53" s="18">
        <v>0</v>
      </c>
      <c r="K53" s="18">
        <v>0.31</v>
      </c>
      <c r="L53" s="18">
        <v>0.03</v>
      </c>
      <c r="M53" s="18">
        <v>113.36</v>
      </c>
      <c r="N53" s="19">
        <v>59.3</v>
      </c>
      <c r="O53" s="19">
        <v>6.1</v>
      </c>
      <c r="P53" s="18">
        <v>0.12</v>
      </c>
    </row>
    <row r="54" spans="1:16" ht="11.1" customHeight="1" outlineLevel="2">
      <c r="A54" s="15" t="s">
        <v>63</v>
      </c>
      <c r="B54" s="16" t="s">
        <v>64</v>
      </c>
      <c r="C54" s="15" t="s">
        <v>24</v>
      </c>
      <c r="D54" s="18">
        <v>11.33</v>
      </c>
      <c r="E54" s="18">
        <v>9.2100000000000009</v>
      </c>
      <c r="F54" s="18">
        <v>7.07</v>
      </c>
      <c r="G54" s="18">
        <v>46.08</v>
      </c>
      <c r="H54" s="18">
        <v>284.86</v>
      </c>
      <c r="I54" s="18">
        <v>0.46</v>
      </c>
      <c r="J54" s="18">
        <v>0.01</v>
      </c>
      <c r="K54" s="18">
        <v>3.84</v>
      </c>
      <c r="L54" s="17">
        <v>3</v>
      </c>
      <c r="M54" s="21">
        <v>1067.6199999999999</v>
      </c>
      <c r="N54" s="21">
        <v>1068.4100000000001</v>
      </c>
      <c r="O54" s="18">
        <v>150.13</v>
      </c>
      <c r="P54" s="18">
        <v>4.22</v>
      </c>
    </row>
    <row r="55" spans="1:16" ht="11.1" customHeight="1" outlineLevel="2">
      <c r="A55" s="15" t="s">
        <v>65</v>
      </c>
      <c r="B55" s="16" t="s">
        <v>117</v>
      </c>
      <c r="C55" s="17">
        <v>200</v>
      </c>
      <c r="D55" s="18">
        <v>3.57</v>
      </c>
      <c r="E55" s="18">
        <v>0.76</v>
      </c>
      <c r="F55" s="18">
        <v>0.03</v>
      </c>
      <c r="G55" s="18">
        <v>17.62</v>
      </c>
      <c r="H55" s="18">
        <v>73.83</v>
      </c>
      <c r="I55" s="18">
        <v>0.01</v>
      </c>
      <c r="J55" s="18">
        <v>0.02</v>
      </c>
      <c r="K55" s="18">
        <v>0.09</v>
      </c>
      <c r="L55" s="18">
        <v>0</v>
      </c>
      <c r="M55" s="18">
        <v>13.48</v>
      </c>
      <c r="N55" s="18">
        <v>8.09</v>
      </c>
      <c r="O55" s="18">
        <v>4.1399999999999997</v>
      </c>
      <c r="P55" s="18">
        <v>0.47</v>
      </c>
    </row>
    <row r="56" spans="1:16" ht="11.1" customHeight="1" outlineLevel="2">
      <c r="A56" s="15"/>
      <c r="B56" s="16" t="s">
        <v>27</v>
      </c>
      <c r="C56" s="15" t="s">
        <v>28</v>
      </c>
      <c r="D56" s="18">
        <v>2.15</v>
      </c>
      <c r="E56" s="18">
        <v>2.2799999999999998</v>
      </c>
      <c r="F56" s="18">
        <v>0.27</v>
      </c>
      <c r="G56" s="18">
        <v>14.91</v>
      </c>
      <c r="H56" s="18">
        <v>71.19</v>
      </c>
      <c r="I56" s="18">
        <v>0.05</v>
      </c>
      <c r="J56" s="18">
        <v>0</v>
      </c>
      <c r="K56" s="18">
        <v>0</v>
      </c>
      <c r="L56" s="18">
        <v>0</v>
      </c>
      <c r="M56" s="19">
        <v>7.8</v>
      </c>
      <c r="N56" s="19">
        <v>24.9</v>
      </c>
      <c r="O56" s="19">
        <v>10.5</v>
      </c>
      <c r="P56" s="18">
        <v>0.48</v>
      </c>
    </row>
    <row r="57" spans="1:16" ht="11.1" customHeight="1" outlineLevel="2">
      <c r="A57" s="15"/>
      <c r="B57" s="16"/>
      <c r="C57" s="15"/>
      <c r="D57" s="18">
        <f>SUM(D53:D56)</f>
        <v>24.5</v>
      </c>
      <c r="E57" s="18">
        <f t="shared" ref="E57:P57" si="8">SUM(E53:E56)</f>
        <v>15.17</v>
      </c>
      <c r="F57" s="18">
        <f t="shared" si="8"/>
        <v>10.35</v>
      </c>
      <c r="G57" s="18">
        <f t="shared" si="8"/>
        <v>78.61</v>
      </c>
      <c r="H57" s="18">
        <f t="shared" si="8"/>
        <v>468.35</v>
      </c>
      <c r="I57" s="18">
        <f t="shared" si="8"/>
        <v>0.52</v>
      </c>
      <c r="J57" s="18">
        <f t="shared" si="8"/>
        <v>0.03</v>
      </c>
      <c r="K57" s="18">
        <f t="shared" si="8"/>
        <v>4.2399999999999993</v>
      </c>
      <c r="L57" s="18">
        <f t="shared" si="8"/>
        <v>3.03</v>
      </c>
      <c r="M57" s="18">
        <f t="shared" si="8"/>
        <v>1202.2599999999998</v>
      </c>
      <c r="N57" s="18">
        <f t="shared" si="8"/>
        <v>1160.7</v>
      </c>
      <c r="O57" s="18">
        <f t="shared" si="8"/>
        <v>170.86999999999998</v>
      </c>
      <c r="P57" s="18">
        <f t="shared" si="8"/>
        <v>5.2899999999999991</v>
      </c>
    </row>
    <row r="58" spans="1:16" ht="11.1" customHeight="1" outlineLevel="2">
      <c r="A58" s="45" t="s">
        <v>29</v>
      </c>
      <c r="B58" s="45"/>
      <c r="C58" s="11"/>
      <c r="D58" s="12"/>
      <c r="E58" s="12"/>
      <c r="F58" s="12"/>
      <c r="G58" s="12"/>
      <c r="H58" s="12"/>
      <c r="I58" s="13"/>
      <c r="J58" s="12"/>
      <c r="K58" s="12"/>
      <c r="L58" s="12"/>
      <c r="M58" s="12"/>
      <c r="N58" s="12"/>
      <c r="O58" s="13"/>
      <c r="P58" s="12"/>
    </row>
    <row r="59" spans="1:16" ht="11.1" customHeight="1" outlineLevel="1">
      <c r="A59" s="15"/>
      <c r="B59" s="16" t="s">
        <v>66</v>
      </c>
      <c r="C59" s="17">
        <v>60</v>
      </c>
      <c r="D59" s="18">
        <v>7.08</v>
      </c>
      <c r="E59" s="18">
        <v>0.43</v>
      </c>
      <c r="F59" s="18">
        <v>0</v>
      </c>
      <c r="G59" s="19">
        <v>1.1000000000000001</v>
      </c>
      <c r="H59" s="18">
        <v>6.12</v>
      </c>
      <c r="I59" s="18">
        <v>0.02</v>
      </c>
      <c r="J59" s="18">
        <v>0</v>
      </c>
      <c r="K59" s="18">
        <v>4.28</v>
      </c>
      <c r="L59" s="18">
        <v>0.06</v>
      </c>
      <c r="M59" s="19">
        <v>10.4</v>
      </c>
      <c r="N59" s="19">
        <v>25.7</v>
      </c>
      <c r="O59" s="18">
        <v>0</v>
      </c>
      <c r="P59" s="18">
        <v>0.31</v>
      </c>
    </row>
    <row r="60" spans="1:16" ht="20.399999999999999" outlineLevel="2">
      <c r="A60" s="15" t="s">
        <v>67</v>
      </c>
      <c r="B60" s="16" t="s">
        <v>118</v>
      </c>
      <c r="C60" s="15" t="s">
        <v>68</v>
      </c>
      <c r="D60" s="18">
        <v>13.75</v>
      </c>
      <c r="E60" s="18">
        <v>2.31</v>
      </c>
      <c r="F60" s="18">
        <v>4.5199999999999996</v>
      </c>
      <c r="G60" s="18">
        <v>13.66</v>
      </c>
      <c r="H60" s="18">
        <v>104.57</v>
      </c>
      <c r="I60" s="18">
        <v>7.0000000000000007E-2</v>
      </c>
      <c r="J60" s="18">
        <v>29.91</v>
      </c>
      <c r="K60" s="17">
        <v>30</v>
      </c>
      <c r="L60" s="18">
        <v>0.23</v>
      </c>
      <c r="M60" s="18">
        <v>48.31</v>
      </c>
      <c r="N60" s="18">
        <v>69.62</v>
      </c>
      <c r="O60" s="18">
        <v>30.91</v>
      </c>
      <c r="P60" s="18">
        <v>1.41</v>
      </c>
    </row>
    <row r="61" spans="1:16" ht="21.9" customHeight="1" outlineLevel="2">
      <c r="A61" s="15" t="s">
        <v>69</v>
      </c>
      <c r="B61" s="16" t="s">
        <v>119</v>
      </c>
      <c r="C61" s="15" t="s">
        <v>70</v>
      </c>
      <c r="D61" s="18">
        <v>24.84</v>
      </c>
      <c r="E61" s="18">
        <v>14.28</v>
      </c>
      <c r="F61" s="18">
        <v>7.41</v>
      </c>
      <c r="G61" s="18">
        <v>7.92</v>
      </c>
      <c r="H61" s="18">
        <v>155.52000000000001</v>
      </c>
      <c r="I61" s="18">
        <v>0.03</v>
      </c>
      <c r="J61" s="18">
        <v>0</v>
      </c>
      <c r="K61" s="18">
        <v>4.28</v>
      </c>
      <c r="L61" s="19">
        <v>0.6</v>
      </c>
      <c r="M61" s="18">
        <v>35.17</v>
      </c>
      <c r="N61" s="18">
        <v>12.24</v>
      </c>
      <c r="O61" s="18">
        <v>27.75</v>
      </c>
      <c r="P61" s="18">
        <v>0.84</v>
      </c>
    </row>
    <row r="62" spans="1:16" ht="11.1" customHeight="1" outlineLevel="2">
      <c r="A62" s="15" t="s">
        <v>71</v>
      </c>
      <c r="B62" s="16" t="s">
        <v>72</v>
      </c>
      <c r="C62" s="17">
        <v>150</v>
      </c>
      <c r="D62" s="18">
        <v>15.24</v>
      </c>
      <c r="E62" s="18">
        <v>3.52</v>
      </c>
      <c r="F62" s="18">
        <v>4.6100000000000003</v>
      </c>
      <c r="G62" s="18">
        <v>16.21</v>
      </c>
      <c r="H62" s="18">
        <v>120.43</v>
      </c>
      <c r="I62" s="18">
        <v>0.22</v>
      </c>
      <c r="J62" s="18">
        <v>2.88</v>
      </c>
      <c r="K62" s="18">
        <v>43.15</v>
      </c>
      <c r="L62" s="18">
        <v>0.24</v>
      </c>
      <c r="M62" s="18">
        <v>52.22</v>
      </c>
      <c r="N62" s="18">
        <v>147.13999999999999</v>
      </c>
      <c r="O62" s="18">
        <v>52.68</v>
      </c>
      <c r="P62" s="18">
        <v>1.76</v>
      </c>
    </row>
    <row r="63" spans="1:16" ht="21.9" customHeight="1" outlineLevel="2">
      <c r="A63" s="15" t="s">
        <v>73</v>
      </c>
      <c r="B63" s="16" t="s">
        <v>120</v>
      </c>
      <c r="C63" s="17">
        <v>200</v>
      </c>
      <c r="D63" s="18">
        <v>6.88</v>
      </c>
      <c r="E63" s="18">
        <v>0.23</v>
      </c>
      <c r="F63" s="18">
        <v>0.02</v>
      </c>
      <c r="G63" s="19">
        <v>16.2</v>
      </c>
      <c r="H63" s="19">
        <v>65.900000000000006</v>
      </c>
      <c r="I63" s="18">
        <v>0.01</v>
      </c>
      <c r="J63" s="18">
        <v>0</v>
      </c>
      <c r="K63" s="18">
        <v>41.01</v>
      </c>
      <c r="L63" s="18">
        <v>0.15</v>
      </c>
      <c r="M63" s="18">
        <v>7.38</v>
      </c>
      <c r="N63" s="18">
        <v>6.77</v>
      </c>
      <c r="O63" s="18">
        <v>6.36</v>
      </c>
      <c r="P63" s="18">
        <v>0.27</v>
      </c>
    </row>
    <row r="64" spans="1:16" ht="11.1" customHeight="1" outlineLevel="2">
      <c r="A64" s="15"/>
      <c r="B64" s="16" t="s">
        <v>27</v>
      </c>
      <c r="C64" s="15" t="s">
        <v>28</v>
      </c>
      <c r="D64" s="18">
        <v>2.15</v>
      </c>
      <c r="E64" s="18">
        <v>2.2799999999999998</v>
      </c>
      <c r="F64" s="18">
        <v>0.27</v>
      </c>
      <c r="G64" s="18">
        <v>14.91</v>
      </c>
      <c r="H64" s="18">
        <v>71.19</v>
      </c>
      <c r="I64" s="18">
        <v>0.05</v>
      </c>
      <c r="J64" s="18">
        <v>0</v>
      </c>
      <c r="K64" s="18">
        <v>0</v>
      </c>
      <c r="L64" s="18">
        <v>0</v>
      </c>
      <c r="M64" s="19">
        <v>7.8</v>
      </c>
      <c r="N64" s="19">
        <v>24.9</v>
      </c>
      <c r="O64" s="19">
        <v>10.5</v>
      </c>
      <c r="P64" s="18">
        <v>0.48</v>
      </c>
    </row>
    <row r="65" spans="1:16" ht="11.1" customHeight="1" outlineLevel="2">
      <c r="A65" s="15"/>
      <c r="B65" s="16" t="s">
        <v>38</v>
      </c>
      <c r="C65" s="18" t="s">
        <v>130</v>
      </c>
      <c r="D65" s="18">
        <v>2.41</v>
      </c>
      <c r="E65" s="18">
        <v>2.27</v>
      </c>
      <c r="F65" s="18">
        <v>0.45</v>
      </c>
      <c r="G65" s="18">
        <v>17.579999999999998</v>
      </c>
      <c r="H65" s="18">
        <v>83.43</v>
      </c>
      <c r="I65" s="18">
        <v>0</v>
      </c>
      <c r="J65" s="18">
        <v>0</v>
      </c>
      <c r="K65" s="18">
        <v>0</v>
      </c>
      <c r="L65" s="18">
        <v>0</v>
      </c>
      <c r="M65" s="18">
        <v>0</v>
      </c>
      <c r="N65" s="18">
        <v>0</v>
      </c>
      <c r="O65" s="18">
        <v>0</v>
      </c>
      <c r="P65" s="18">
        <v>0</v>
      </c>
    </row>
    <row r="66" spans="1:16" ht="11.1" customHeight="1" outlineLevel="2">
      <c r="A66" s="15"/>
      <c r="B66" s="16"/>
      <c r="C66" s="18"/>
      <c r="D66" s="18">
        <f>SUM(D59:D65)</f>
        <v>72.350000000000009</v>
      </c>
      <c r="E66" s="18">
        <f t="shared" ref="E66:P66" si="9">SUM(E59:E65)</f>
        <v>25.32</v>
      </c>
      <c r="F66" s="18">
        <f t="shared" si="9"/>
        <v>17.279999999999998</v>
      </c>
      <c r="G66" s="18">
        <f t="shared" si="9"/>
        <v>87.58</v>
      </c>
      <c r="H66" s="18">
        <f t="shared" si="9"/>
        <v>607.16000000000008</v>
      </c>
      <c r="I66" s="18">
        <f t="shared" si="9"/>
        <v>0.4</v>
      </c>
      <c r="J66" s="18">
        <f t="shared" si="9"/>
        <v>32.79</v>
      </c>
      <c r="K66" s="18">
        <f t="shared" si="9"/>
        <v>122.72</v>
      </c>
      <c r="L66" s="18">
        <f t="shared" si="9"/>
        <v>1.2799999999999998</v>
      </c>
      <c r="M66" s="18">
        <f t="shared" si="9"/>
        <v>161.28</v>
      </c>
      <c r="N66" s="18">
        <f t="shared" si="9"/>
        <v>286.36999999999995</v>
      </c>
      <c r="O66" s="18">
        <f t="shared" si="9"/>
        <v>128.19999999999999</v>
      </c>
      <c r="P66" s="18">
        <f t="shared" si="9"/>
        <v>5.07</v>
      </c>
    </row>
    <row r="67" spans="1:16" ht="11.1" customHeight="1" outlineLevel="2">
      <c r="A67" s="45" t="s">
        <v>39</v>
      </c>
      <c r="B67" s="45"/>
      <c r="C67" s="11"/>
      <c r="D67" s="12"/>
      <c r="E67" s="13"/>
      <c r="F67" s="12"/>
      <c r="G67" s="22"/>
      <c r="H67" s="12"/>
      <c r="I67" s="12"/>
      <c r="J67" s="12"/>
      <c r="K67" s="22"/>
      <c r="L67" s="12"/>
      <c r="M67" s="22"/>
      <c r="N67" s="22"/>
      <c r="O67" s="22"/>
      <c r="P67" s="13"/>
    </row>
    <row r="68" spans="1:16" ht="10.199999999999999" outlineLevel="1">
      <c r="A68" s="15" t="s">
        <v>74</v>
      </c>
      <c r="B68" s="33" t="s">
        <v>127</v>
      </c>
      <c r="C68" s="15">
        <v>200</v>
      </c>
      <c r="D68" s="18">
        <v>11.14</v>
      </c>
      <c r="E68" s="19">
        <v>2.9</v>
      </c>
      <c r="F68" s="18">
        <v>3.18</v>
      </c>
      <c r="G68" s="17">
        <v>34</v>
      </c>
      <c r="H68" s="18">
        <v>176.22</v>
      </c>
      <c r="I68" s="18">
        <v>0.02</v>
      </c>
      <c r="J68" s="18">
        <v>0</v>
      </c>
      <c r="K68" s="17">
        <v>14</v>
      </c>
      <c r="L68" s="18">
        <v>0</v>
      </c>
      <c r="M68" s="17">
        <v>34</v>
      </c>
      <c r="N68" s="17">
        <v>36</v>
      </c>
      <c r="O68" s="17">
        <v>12</v>
      </c>
      <c r="P68" s="19">
        <v>0.6</v>
      </c>
    </row>
    <row r="69" spans="1:16" ht="11.1" customHeight="1" outlineLevel="2">
      <c r="A69" s="15" t="s">
        <v>84</v>
      </c>
      <c r="B69" s="16" t="s">
        <v>85</v>
      </c>
      <c r="C69" s="17">
        <v>100</v>
      </c>
      <c r="D69" s="18">
        <v>3.73</v>
      </c>
      <c r="E69" s="18">
        <v>8.6300000000000008</v>
      </c>
      <c r="F69" s="18">
        <v>7.19</v>
      </c>
      <c r="G69" s="18">
        <v>65.28</v>
      </c>
      <c r="H69" s="18">
        <v>360.38</v>
      </c>
      <c r="I69" s="18">
        <v>0.25</v>
      </c>
      <c r="J69" s="18">
        <v>0.01</v>
      </c>
      <c r="K69" s="18">
        <v>0.31</v>
      </c>
      <c r="L69" s="18">
        <v>2.04</v>
      </c>
      <c r="M69" s="18">
        <v>106.44</v>
      </c>
      <c r="N69" s="18">
        <v>86.02</v>
      </c>
      <c r="O69" s="19">
        <v>13.6</v>
      </c>
      <c r="P69" s="18">
        <v>1.17</v>
      </c>
    </row>
    <row r="70" spans="1:16" ht="10.199999999999999" outlineLevel="1">
      <c r="A70" s="15"/>
      <c r="B70" s="33"/>
      <c r="C70" s="15"/>
      <c r="D70" s="18">
        <f>SUM(D68:D69)</f>
        <v>14.870000000000001</v>
      </c>
      <c r="E70" s="18">
        <f t="shared" ref="E70:P70" si="10">SUM(E68:E69)</f>
        <v>11.530000000000001</v>
      </c>
      <c r="F70" s="18">
        <f t="shared" si="10"/>
        <v>10.370000000000001</v>
      </c>
      <c r="G70" s="18">
        <f t="shared" si="10"/>
        <v>99.28</v>
      </c>
      <c r="H70" s="18">
        <f t="shared" si="10"/>
        <v>536.6</v>
      </c>
      <c r="I70" s="18">
        <f t="shared" si="10"/>
        <v>0.27</v>
      </c>
      <c r="J70" s="18">
        <f t="shared" si="10"/>
        <v>0.01</v>
      </c>
      <c r="K70" s="18">
        <f t="shared" si="10"/>
        <v>14.31</v>
      </c>
      <c r="L70" s="18">
        <f t="shared" si="10"/>
        <v>2.04</v>
      </c>
      <c r="M70" s="18">
        <f t="shared" si="10"/>
        <v>140.44</v>
      </c>
      <c r="N70" s="18">
        <f t="shared" si="10"/>
        <v>122.02</v>
      </c>
      <c r="O70" s="18">
        <f t="shared" si="10"/>
        <v>25.6</v>
      </c>
      <c r="P70" s="18">
        <f t="shared" si="10"/>
        <v>1.77</v>
      </c>
    </row>
    <row r="71" spans="1:16" ht="10.199999999999999" outlineLevel="1">
      <c r="A71" s="15"/>
      <c r="B71" s="33"/>
      <c r="C71" s="15"/>
      <c r="D71" s="32">
        <f>D57+D66+D70</f>
        <v>111.72000000000001</v>
      </c>
      <c r="E71" s="18">
        <f t="shared" ref="E71:P71" si="11">E57+E66+E70</f>
        <v>52.02</v>
      </c>
      <c r="F71" s="18">
        <f t="shared" si="11"/>
        <v>38</v>
      </c>
      <c r="G71" s="18">
        <f t="shared" si="11"/>
        <v>265.47000000000003</v>
      </c>
      <c r="H71" s="18">
        <f t="shared" si="11"/>
        <v>1612.1100000000001</v>
      </c>
      <c r="I71" s="18">
        <f t="shared" si="11"/>
        <v>1.19</v>
      </c>
      <c r="J71" s="18">
        <f t="shared" si="11"/>
        <v>32.83</v>
      </c>
      <c r="K71" s="18">
        <f t="shared" si="11"/>
        <v>141.26999999999998</v>
      </c>
      <c r="L71" s="18">
        <f t="shared" si="11"/>
        <v>6.35</v>
      </c>
      <c r="M71" s="18">
        <f t="shared" si="11"/>
        <v>1503.9799999999998</v>
      </c>
      <c r="N71" s="18">
        <f t="shared" si="11"/>
        <v>1569.09</v>
      </c>
      <c r="O71" s="18">
        <f t="shared" si="11"/>
        <v>324.66999999999996</v>
      </c>
      <c r="P71" s="18">
        <f t="shared" si="11"/>
        <v>12.129999999999999</v>
      </c>
    </row>
    <row r="72" spans="1:16" ht="12.9" customHeight="1" outlineLevel="2">
      <c r="A72" s="44" t="s">
        <v>75</v>
      </c>
      <c r="B72" s="44"/>
      <c r="C72" s="7"/>
      <c r="D72" s="8"/>
      <c r="E72" s="10"/>
      <c r="F72" s="8"/>
      <c r="G72" s="8"/>
      <c r="H72" s="9"/>
      <c r="I72" s="10"/>
      <c r="J72" s="10"/>
      <c r="K72" s="8"/>
      <c r="L72" s="10"/>
      <c r="M72" s="8"/>
      <c r="N72" s="8"/>
      <c r="O72" s="8"/>
      <c r="P72" s="8"/>
    </row>
    <row r="73" spans="1:16" ht="11.1" customHeight="1">
      <c r="A73" s="45" t="s">
        <v>21</v>
      </c>
      <c r="B73" s="45"/>
      <c r="C73" s="11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</row>
    <row r="74" spans="1:16" ht="11.1" customHeight="1" outlineLevel="1">
      <c r="A74" s="15"/>
      <c r="B74" s="16" t="s">
        <v>45</v>
      </c>
      <c r="C74" s="17">
        <v>100</v>
      </c>
      <c r="D74" s="18">
        <v>9.17</v>
      </c>
      <c r="E74" s="19">
        <v>0.9</v>
      </c>
      <c r="F74" s="18">
        <v>0</v>
      </c>
      <c r="G74" s="19">
        <v>8.4</v>
      </c>
      <c r="H74" s="19">
        <v>37.200000000000003</v>
      </c>
      <c r="I74" s="18">
        <v>0.04</v>
      </c>
      <c r="J74" s="18">
        <v>0</v>
      </c>
      <c r="K74" s="17">
        <v>60</v>
      </c>
      <c r="L74" s="18">
        <v>0.22</v>
      </c>
      <c r="M74" s="17">
        <v>34</v>
      </c>
      <c r="N74" s="17">
        <v>23</v>
      </c>
      <c r="O74" s="17">
        <v>13</v>
      </c>
      <c r="P74" s="19">
        <v>0.3</v>
      </c>
    </row>
    <row r="75" spans="1:16" ht="21.9" customHeight="1" outlineLevel="2">
      <c r="A75" s="15" t="s">
        <v>76</v>
      </c>
      <c r="B75" s="16" t="s">
        <v>77</v>
      </c>
      <c r="C75" s="15" t="s">
        <v>78</v>
      </c>
      <c r="D75" s="18">
        <v>63.39</v>
      </c>
      <c r="E75" s="18">
        <v>25.93</v>
      </c>
      <c r="F75" s="18">
        <v>13.38</v>
      </c>
      <c r="G75" s="18">
        <v>33.75</v>
      </c>
      <c r="H75" s="18">
        <v>359.12</v>
      </c>
      <c r="I75" s="18">
        <v>0.12</v>
      </c>
      <c r="J75" s="18">
        <v>0.02</v>
      </c>
      <c r="K75" s="18">
        <v>0.88</v>
      </c>
      <c r="L75" s="18">
        <v>1.1599999999999999</v>
      </c>
      <c r="M75" s="19">
        <v>274.39999999999998</v>
      </c>
      <c r="N75" s="19">
        <v>55.5</v>
      </c>
      <c r="O75" s="18">
        <v>7.62</v>
      </c>
      <c r="P75" s="18">
        <v>1.01</v>
      </c>
    </row>
    <row r="76" spans="1:16" ht="11.1" customHeight="1" outlineLevel="2">
      <c r="A76" s="15" t="s">
        <v>49</v>
      </c>
      <c r="B76" s="16" t="s">
        <v>50</v>
      </c>
      <c r="C76" s="17">
        <v>200</v>
      </c>
      <c r="D76" s="18">
        <v>0.76</v>
      </c>
      <c r="E76" s="19">
        <v>0.2</v>
      </c>
      <c r="F76" s="18">
        <v>0</v>
      </c>
      <c r="G76" s="18">
        <v>5.0599999999999996</v>
      </c>
      <c r="H76" s="18">
        <v>21.04</v>
      </c>
      <c r="I76" s="18">
        <v>0</v>
      </c>
      <c r="J76" s="18">
        <v>0</v>
      </c>
      <c r="K76" s="19">
        <v>0.1</v>
      </c>
      <c r="L76" s="18">
        <v>0</v>
      </c>
      <c r="M76" s="18">
        <v>4.95</v>
      </c>
      <c r="N76" s="18">
        <v>8.25</v>
      </c>
      <c r="O76" s="19">
        <v>4.4000000000000004</v>
      </c>
      <c r="P76" s="18">
        <v>0.82</v>
      </c>
    </row>
    <row r="77" spans="1:16" ht="11.1" customHeight="1" outlineLevel="2">
      <c r="A77" s="15"/>
      <c r="B77" s="16" t="s">
        <v>27</v>
      </c>
      <c r="C77" s="15" t="s">
        <v>28</v>
      </c>
      <c r="D77" s="18">
        <v>2.15</v>
      </c>
      <c r="E77" s="18">
        <v>2.2799999999999998</v>
      </c>
      <c r="F77" s="18">
        <v>0.27</v>
      </c>
      <c r="G77" s="18">
        <v>14.91</v>
      </c>
      <c r="H77" s="18">
        <v>71.19</v>
      </c>
      <c r="I77" s="18">
        <v>0.05</v>
      </c>
      <c r="J77" s="18">
        <v>0</v>
      </c>
      <c r="K77" s="18">
        <v>0</v>
      </c>
      <c r="L77" s="18">
        <v>0</v>
      </c>
      <c r="M77" s="19">
        <v>7.8</v>
      </c>
      <c r="N77" s="19">
        <v>24.9</v>
      </c>
      <c r="O77" s="19">
        <v>10.5</v>
      </c>
      <c r="P77" s="18">
        <v>0.48</v>
      </c>
    </row>
    <row r="78" spans="1:16" ht="11.1" customHeight="1" outlineLevel="2">
      <c r="A78" s="15"/>
      <c r="B78" s="16"/>
      <c r="C78" s="15"/>
      <c r="D78" s="18">
        <f>SUM(D74:D77)</f>
        <v>75.470000000000013</v>
      </c>
      <c r="E78" s="18">
        <f t="shared" ref="E78:P78" si="12">SUM(E74:E77)</f>
        <v>29.31</v>
      </c>
      <c r="F78" s="18">
        <f t="shared" si="12"/>
        <v>13.65</v>
      </c>
      <c r="G78" s="18">
        <f t="shared" si="12"/>
        <v>62.120000000000005</v>
      </c>
      <c r="H78" s="18">
        <f t="shared" si="12"/>
        <v>488.55</v>
      </c>
      <c r="I78" s="18">
        <f t="shared" si="12"/>
        <v>0.21000000000000002</v>
      </c>
      <c r="J78" s="18">
        <f t="shared" si="12"/>
        <v>0.02</v>
      </c>
      <c r="K78" s="18">
        <f t="shared" si="12"/>
        <v>60.980000000000004</v>
      </c>
      <c r="L78" s="18">
        <f t="shared" si="12"/>
        <v>1.38</v>
      </c>
      <c r="M78" s="18">
        <f t="shared" si="12"/>
        <v>321.14999999999998</v>
      </c>
      <c r="N78" s="18">
        <f t="shared" si="12"/>
        <v>111.65</v>
      </c>
      <c r="O78" s="18">
        <f t="shared" si="12"/>
        <v>35.520000000000003</v>
      </c>
      <c r="P78" s="18">
        <f t="shared" si="12"/>
        <v>2.61</v>
      </c>
    </row>
    <row r="79" spans="1:16" ht="11.1" customHeight="1" outlineLevel="2">
      <c r="A79" s="45" t="s">
        <v>29</v>
      </c>
      <c r="B79" s="45"/>
      <c r="C79" s="11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</row>
    <row r="80" spans="1:16" ht="11.1" customHeight="1" outlineLevel="1">
      <c r="A80" s="31">
        <v>44484</v>
      </c>
      <c r="B80" s="16" t="s">
        <v>121</v>
      </c>
      <c r="C80" s="17">
        <v>60</v>
      </c>
      <c r="D80" s="18">
        <v>8.84</v>
      </c>
      <c r="E80" s="18">
        <v>0.62</v>
      </c>
      <c r="F80" s="18">
        <v>3.64</v>
      </c>
      <c r="G80" s="18">
        <v>2.13</v>
      </c>
      <c r="H80" s="18">
        <v>43.71</v>
      </c>
      <c r="I80" s="18">
        <v>0.03</v>
      </c>
      <c r="J80" s="18">
        <v>0</v>
      </c>
      <c r="K80" s="18">
        <v>10.39</v>
      </c>
      <c r="L80" s="18">
        <v>0.15</v>
      </c>
      <c r="M80" s="18">
        <v>12.16</v>
      </c>
      <c r="N80" s="18">
        <v>21.86</v>
      </c>
      <c r="O80" s="18">
        <v>10.16</v>
      </c>
      <c r="P80" s="18">
        <v>0.47</v>
      </c>
    </row>
    <row r="81" spans="1:16" ht="11.1" customHeight="1" outlineLevel="2">
      <c r="A81" s="15" t="s">
        <v>125</v>
      </c>
      <c r="B81" s="16" t="s">
        <v>126</v>
      </c>
      <c r="C81" s="15" t="s">
        <v>68</v>
      </c>
      <c r="D81" s="18">
        <v>13.71</v>
      </c>
      <c r="E81" s="18">
        <v>2.88</v>
      </c>
      <c r="F81" s="18">
        <v>4.5599999999999996</v>
      </c>
      <c r="G81" s="18">
        <v>14.39</v>
      </c>
      <c r="H81" s="18">
        <v>110.11</v>
      </c>
      <c r="I81" s="18">
        <v>0.14000000000000001</v>
      </c>
      <c r="J81" s="18">
        <v>29.38</v>
      </c>
      <c r="K81" s="18">
        <v>27.17</v>
      </c>
      <c r="L81" s="18">
        <v>0.26</v>
      </c>
      <c r="M81" s="18">
        <v>30.68</v>
      </c>
      <c r="N81" s="18">
        <v>107.75</v>
      </c>
      <c r="O81" s="18">
        <v>42.71</v>
      </c>
      <c r="P81" s="18">
        <v>1.48</v>
      </c>
    </row>
    <row r="82" spans="1:16" ht="11.1" customHeight="1" outlineLevel="2">
      <c r="A82" s="15" t="s">
        <v>79</v>
      </c>
      <c r="B82" s="16" t="s">
        <v>80</v>
      </c>
      <c r="C82" s="15" t="s">
        <v>57</v>
      </c>
      <c r="D82" s="18">
        <v>46.35</v>
      </c>
      <c r="E82" s="18">
        <v>15.99</v>
      </c>
      <c r="F82" s="18">
        <v>5.88</v>
      </c>
      <c r="G82" s="18">
        <v>3.74</v>
      </c>
      <c r="H82" s="18">
        <v>131.82</v>
      </c>
      <c r="I82" s="18">
        <v>0.11</v>
      </c>
      <c r="J82" s="19">
        <v>1.8</v>
      </c>
      <c r="K82" s="18">
        <v>2.64</v>
      </c>
      <c r="L82" s="18">
        <v>0.12</v>
      </c>
      <c r="M82" s="18">
        <v>16.77</v>
      </c>
      <c r="N82" s="18">
        <v>167.02</v>
      </c>
      <c r="O82" s="18">
        <v>23.95</v>
      </c>
      <c r="P82" s="18">
        <v>2.09</v>
      </c>
    </row>
    <row r="83" spans="1:16" ht="11.1" customHeight="1" outlineLevel="2">
      <c r="A83" s="15" t="s">
        <v>58</v>
      </c>
      <c r="B83" s="16" t="s">
        <v>81</v>
      </c>
      <c r="C83" s="17">
        <v>150</v>
      </c>
      <c r="D83" s="18">
        <v>5.16</v>
      </c>
      <c r="E83" s="18">
        <v>2.31</v>
      </c>
      <c r="F83" s="17">
        <v>4</v>
      </c>
      <c r="G83" s="18">
        <v>20.420000000000002</v>
      </c>
      <c r="H83" s="18">
        <v>126.93</v>
      </c>
      <c r="I83" s="18">
        <v>0.03</v>
      </c>
      <c r="J83" s="18">
        <v>2.36</v>
      </c>
      <c r="K83" s="18">
        <v>0</v>
      </c>
      <c r="L83" s="18">
        <v>0</v>
      </c>
      <c r="M83" s="18">
        <v>14.52</v>
      </c>
      <c r="N83" s="18">
        <v>32.86</v>
      </c>
      <c r="O83" s="18">
        <v>7.13</v>
      </c>
      <c r="P83" s="18">
        <v>0.63</v>
      </c>
    </row>
    <row r="84" spans="1:16" ht="21.9" customHeight="1" outlineLevel="2">
      <c r="A84" s="15" t="s">
        <v>82</v>
      </c>
      <c r="B84" s="16" t="s">
        <v>122</v>
      </c>
      <c r="C84" s="17">
        <v>200</v>
      </c>
      <c r="D84" s="18">
        <v>5.85</v>
      </c>
      <c r="E84" s="18">
        <v>0.51</v>
      </c>
      <c r="F84" s="18">
        <v>0.08</v>
      </c>
      <c r="G84" s="18">
        <v>19.38</v>
      </c>
      <c r="H84" s="18">
        <v>80.239999999999995</v>
      </c>
      <c r="I84" s="18">
        <v>0</v>
      </c>
      <c r="J84" s="18">
        <v>0.03</v>
      </c>
      <c r="K84" s="18">
        <v>0.16</v>
      </c>
      <c r="L84" s="18">
        <v>0.65</v>
      </c>
      <c r="M84" s="18">
        <v>8.25</v>
      </c>
      <c r="N84" s="18">
        <v>10.65</v>
      </c>
      <c r="O84" s="19">
        <v>4.8</v>
      </c>
      <c r="P84" s="18">
        <v>0.41</v>
      </c>
    </row>
    <row r="85" spans="1:16" ht="11.1" customHeight="1" outlineLevel="2">
      <c r="A85" s="15"/>
      <c r="B85" s="16" t="s">
        <v>27</v>
      </c>
      <c r="C85" s="15" t="s">
        <v>28</v>
      </c>
      <c r="D85" s="18">
        <v>2.15</v>
      </c>
      <c r="E85" s="18">
        <v>2.2799999999999998</v>
      </c>
      <c r="F85" s="18">
        <v>0.27</v>
      </c>
      <c r="G85" s="18">
        <v>14.91</v>
      </c>
      <c r="H85" s="18">
        <v>71.19</v>
      </c>
      <c r="I85" s="18">
        <v>0.05</v>
      </c>
      <c r="J85" s="18">
        <v>0</v>
      </c>
      <c r="K85" s="18">
        <v>0</v>
      </c>
      <c r="L85" s="18">
        <v>0</v>
      </c>
      <c r="M85" s="19">
        <v>7.8</v>
      </c>
      <c r="N85" s="19">
        <v>24.9</v>
      </c>
      <c r="O85" s="19">
        <v>10.5</v>
      </c>
      <c r="P85" s="18">
        <v>0.48</v>
      </c>
    </row>
    <row r="86" spans="1:16" ht="11.1" customHeight="1" outlineLevel="2">
      <c r="A86" s="15"/>
      <c r="B86" s="16" t="s">
        <v>38</v>
      </c>
      <c r="C86" s="18" t="s">
        <v>130</v>
      </c>
      <c r="D86" s="18">
        <v>2.41</v>
      </c>
      <c r="E86" s="18">
        <v>2.27</v>
      </c>
      <c r="F86" s="18">
        <v>0.45</v>
      </c>
      <c r="G86" s="18">
        <v>17.579999999999998</v>
      </c>
      <c r="H86" s="18">
        <v>83.43</v>
      </c>
      <c r="I86" s="18">
        <v>0</v>
      </c>
      <c r="J86" s="18">
        <v>0</v>
      </c>
      <c r="K86" s="18">
        <v>0</v>
      </c>
      <c r="L86" s="18">
        <v>0</v>
      </c>
      <c r="M86" s="18">
        <v>0</v>
      </c>
      <c r="N86" s="18">
        <v>0</v>
      </c>
      <c r="O86" s="18">
        <v>0</v>
      </c>
      <c r="P86" s="18">
        <v>0</v>
      </c>
    </row>
    <row r="87" spans="1:16" ht="11.1" customHeight="1" outlineLevel="2">
      <c r="A87" s="15"/>
      <c r="B87" s="16"/>
      <c r="C87" s="18"/>
      <c r="D87" s="18">
        <f>SUM(D80:D86)</f>
        <v>84.47</v>
      </c>
      <c r="E87" s="18">
        <f t="shared" ref="E87:P87" si="13">SUM(E80:E86)</f>
        <v>26.860000000000003</v>
      </c>
      <c r="F87" s="18">
        <f t="shared" si="13"/>
        <v>18.879999999999995</v>
      </c>
      <c r="G87" s="18">
        <f t="shared" si="13"/>
        <v>92.55</v>
      </c>
      <c r="H87" s="18">
        <f t="shared" si="13"/>
        <v>647.43000000000006</v>
      </c>
      <c r="I87" s="18">
        <f t="shared" si="13"/>
        <v>0.36000000000000004</v>
      </c>
      <c r="J87" s="18">
        <f t="shared" si="13"/>
        <v>33.57</v>
      </c>
      <c r="K87" s="18">
        <f t="shared" si="13"/>
        <v>40.36</v>
      </c>
      <c r="L87" s="18">
        <f t="shared" si="13"/>
        <v>1.1800000000000002</v>
      </c>
      <c r="M87" s="18">
        <f t="shared" si="13"/>
        <v>90.179999999999993</v>
      </c>
      <c r="N87" s="18">
        <f t="shared" si="13"/>
        <v>365.03999999999996</v>
      </c>
      <c r="O87" s="18">
        <f t="shared" si="13"/>
        <v>99.25</v>
      </c>
      <c r="P87" s="18">
        <f t="shared" si="13"/>
        <v>5.5600000000000005</v>
      </c>
    </row>
    <row r="88" spans="1:16" ht="11.1" customHeight="1" outlineLevel="2">
      <c r="A88" s="45" t="s">
        <v>39</v>
      </c>
      <c r="B88" s="45"/>
      <c r="C88" s="11"/>
      <c r="D88" s="12"/>
      <c r="E88" s="12"/>
      <c r="F88" s="12"/>
      <c r="G88" s="12"/>
      <c r="H88" s="12"/>
      <c r="I88" s="12"/>
      <c r="J88" s="12"/>
      <c r="K88" s="12"/>
      <c r="L88" s="12"/>
      <c r="M88" s="12"/>
      <c r="N88" s="12"/>
      <c r="O88" s="13"/>
      <c r="P88" s="12"/>
    </row>
    <row r="89" spans="1:16" ht="11.1" customHeight="1" outlineLevel="1">
      <c r="A89" s="15" t="s">
        <v>83</v>
      </c>
      <c r="B89" s="33" t="s">
        <v>129</v>
      </c>
      <c r="C89" s="17">
        <v>200</v>
      </c>
      <c r="D89" s="18">
        <v>18.63</v>
      </c>
      <c r="E89" s="19">
        <v>5.8</v>
      </c>
      <c r="F89" s="17">
        <v>5</v>
      </c>
      <c r="G89" s="17">
        <v>8</v>
      </c>
      <c r="H89" s="19">
        <v>100.2</v>
      </c>
      <c r="I89" s="18">
        <v>0.08</v>
      </c>
      <c r="J89" s="18">
        <v>0</v>
      </c>
      <c r="K89" s="19">
        <v>1.4</v>
      </c>
      <c r="L89" s="18">
        <v>0</v>
      </c>
      <c r="M89" s="17">
        <v>240</v>
      </c>
      <c r="N89" s="17">
        <v>180</v>
      </c>
      <c r="O89" s="17">
        <v>28</v>
      </c>
      <c r="P89" s="19">
        <v>0.2</v>
      </c>
    </row>
    <row r="90" spans="1:16" ht="11.1" customHeight="1" outlineLevel="2">
      <c r="A90" s="15"/>
      <c r="B90" s="16" t="s">
        <v>128</v>
      </c>
      <c r="C90" s="17">
        <v>20</v>
      </c>
      <c r="D90" s="18">
        <v>6.08</v>
      </c>
      <c r="E90" s="18">
        <v>8.6300000000000008</v>
      </c>
      <c r="F90" s="18">
        <v>7.19</v>
      </c>
      <c r="G90" s="18">
        <v>65.28</v>
      </c>
      <c r="H90" s="18">
        <v>360.38</v>
      </c>
      <c r="I90" s="18">
        <v>0.25</v>
      </c>
      <c r="J90" s="18">
        <v>0.01</v>
      </c>
      <c r="K90" s="18">
        <v>0.31</v>
      </c>
      <c r="L90" s="18">
        <v>2.04</v>
      </c>
      <c r="M90" s="18">
        <v>106.44</v>
      </c>
      <c r="N90" s="18">
        <v>86.02</v>
      </c>
      <c r="O90" s="19">
        <v>13.6</v>
      </c>
      <c r="P90" s="18">
        <v>1.17</v>
      </c>
    </row>
    <row r="91" spans="1:16" ht="11.1" customHeight="1" outlineLevel="2">
      <c r="A91" s="15"/>
      <c r="B91" s="16"/>
      <c r="C91" s="17"/>
      <c r="D91" s="18">
        <f>SUM(D89:D90)</f>
        <v>24.71</v>
      </c>
      <c r="E91" s="18">
        <f t="shared" ref="E91:P91" si="14">SUM(E89:E90)</f>
        <v>14.43</v>
      </c>
      <c r="F91" s="18">
        <f t="shared" si="14"/>
        <v>12.190000000000001</v>
      </c>
      <c r="G91" s="18">
        <f t="shared" si="14"/>
        <v>73.28</v>
      </c>
      <c r="H91" s="18">
        <f t="shared" si="14"/>
        <v>460.58</v>
      </c>
      <c r="I91" s="18">
        <f t="shared" si="14"/>
        <v>0.33</v>
      </c>
      <c r="J91" s="18">
        <f t="shared" si="14"/>
        <v>0.01</v>
      </c>
      <c r="K91" s="18">
        <f t="shared" si="14"/>
        <v>1.71</v>
      </c>
      <c r="L91" s="18">
        <f t="shared" si="14"/>
        <v>2.04</v>
      </c>
      <c r="M91" s="18">
        <f t="shared" si="14"/>
        <v>346.44</v>
      </c>
      <c r="N91" s="18">
        <f t="shared" si="14"/>
        <v>266.02</v>
      </c>
      <c r="O91" s="18">
        <f t="shared" si="14"/>
        <v>41.6</v>
      </c>
      <c r="P91" s="18">
        <f t="shared" si="14"/>
        <v>1.3699999999999999</v>
      </c>
    </row>
    <row r="92" spans="1:16" ht="11.1" customHeight="1" outlineLevel="2">
      <c r="A92" s="15"/>
      <c r="B92" s="16"/>
      <c r="C92" s="17"/>
      <c r="D92" s="32">
        <f>D78+D87+D91</f>
        <v>184.65</v>
      </c>
      <c r="E92" s="18">
        <f t="shared" ref="E92:P92" si="15">E78+E87+E91</f>
        <v>70.599999999999994</v>
      </c>
      <c r="F92" s="18">
        <f t="shared" si="15"/>
        <v>44.72</v>
      </c>
      <c r="G92" s="18">
        <f t="shared" si="15"/>
        <v>227.95000000000002</v>
      </c>
      <c r="H92" s="18">
        <f t="shared" si="15"/>
        <v>1596.56</v>
      </c>
      <c r="I92" s="18">
        <f t="shared" si="15"/>
        <v>0.90000000000000013</v>
      </c>
      <c r="J92" s="18">
        <f t="shared" si="15"/>
        <v>33.6</v>
      </c>
      <c r="K92" s="18">
        <f t="shared" si="15"/>
        <v>103.05</v>
      </c>
      <c r="L92" s="18">
        <f t="shared" si="15"/>
        <v>4.5999999999999996</v>
      </c>
      <c r="M92" s="18">
        <f t="shared" si="15"/>
        <v>757.77</v>
      </c>
      <c r="N92" s="18">
        <f t="shared" si="15"/>
        <v>742.70999999999992</v>
      </c>
      <c r="O92" s="18">
        <f t="shared" si="15"/>
        <v>176.37</v>
      </c>
      <c r="P92" s="18">
        <f t="shared" si="15"/>
        <v>9.5399999999999991</v>
      </c>
    </row>
    <row r="93" spans="1:16" ht="12.9" customHeight="1" outlineLevel="2">
      <c r="A93" s="44" t="s">
        <v>86</v>
      </c>
      <c r="B93" s="44"/>
      <c r="C93" s="7"/>
      <c r="D93" s="8"/>
      <c r="E93" s="8"/>
      <c r="F93" s="8"/>
      <c r="G93" s="8"/>
      <c r="H93" s="9"/>
      <c r="I93" s="8"/>
      <c r="J93" s="8"/>
      <c r="K93" s="8"/>
      <c r="L93" s="8"/>
      <c r="M93" s="9"/>
      <c r="N93" s="9"/>
      <c r="O93" s="8"/>
      <c r="P93" s="10"/>
    </row>
    <row r="94" spans="1:16" ht="11.1" customHeight="1">
      <c r="A94" s="45" t="s">
        <v>21</v>
      </c>
      <c r="B94" s="45"/>
      <c r="C94" s="11"/>
      <c r="D94" s="12"/>
      <c r="E94" s="12"/>
      <c r="F94" s="12"/>
      <c r="G94" s="12"/>
      <c r="H94" s="12"/>
      <c r="I94" s="12"/>
      <c r="J94" s="12"/>
      <c r="K94" s="12"/>
      <c r="L94" s="12"/>
      <c r="M94" s="14"/>
      <c r="N94" s="14"/>
      <c r="O94" s="12"/>
      <c r="P94" s="12"/>
    </row>
    <row r="95" spans="1:16" ht="11.1" customHeight="1" outlineLevel="1">
      <c r="A95" s="15"/>
      <c r="B95" s="16" t="s">
        <v>87</v>
      </c>
      <c r="C95" s="17">
        <v>170</v>
      </c>
      <c r="D95" s="18">
        <v>20.85</v>
      </c>
      <c r="E95" s="18">
        <v>2.5499999999999998</v>
      </c>
      <c r="F95" s="18">
        <v>0</v>
      </c>
      <c r="G95" s="18">
        <v>38.08</v>
      </c>
      <c r="H95" s="18">
        <v>162.52000000000001</v>
      </c>
      <c r="I95" s="18">
        <v>7.0000000000000007E-2</v>
      </c>
      <c r="J95" s="18">
        <v>0</v>
      </c>
      <c r="K95" s="17">
        <v>17</v>
      </c>
      <c r="L95" s="18">
        <v>0.68</v>
      </c>
      <c r="M95" s="19">
        <v>13.6</v>
      </c>
      <c r="N95" s="19">
        <v>47.6</v>
      </c>
      <c r="O95" s="19">
        <v>71.400000000000006</v>
      </c>
      <c r="P95" s="18">
        <v>1.02</v>
      </c>
    </row>
    <row r="96" spans="1:16" ht="11.1" customHeight="1" outlineLevel="2">
      <c r="A96" s="15" t="s">
        <v>88</v>
      </c>
      <c r="B96" s="16" t="s">
        <v>89</v>
      </c>
      <c r="C96" s="15" t="s">
        <v>24</v>
      </c>
      <c r="D96" s="18">
        <v>12.31</v>
      </c>
      <c r="E96" s="18">
        <v>6.32</v>
      </c>
      <c r="F96" s="18">
        <v>7.12</v>
      </c>
      <c r="G96" s="18">
        <v>39.979999999999997</v>
      </c>
      <c r="H96" s="18">
        <v>249.35</v>
      </c>
      <c r="I96" s="18">
        <v>0.43</v>
      </c>
      <c r="J96" s="18">
        <v>0.01</v>
      </c>
      <c r="K96" s="18">
        <v>20.83</v>
      </c>
      <c r="L96" s="18">
        <v>0</v>
      </c>
      <c r="M96" s="21">
        <v>1137.56</v>
      </c>
      <c r="N96" s="21">
        <v>1121.96</v>
      </c>
      <c r="O96" s="18">
        <v>196.02</v>
      </c>
      <c r="P96" s="18">
        <v>1.79</v>
      </c>
    </row>
    <row r="97" spans="1:16" ht="11.1" customHeight="1" outlineLevel="2">
      <c r="A97" s="15" t="s">
        <v>25</v>
      </c>
      <c r="B97" s="16" t="s">
        <v>26</v>
      </c>
      <c r="C97" s="17">
        <v>200</v>
      </c>
      <c r="D97" s="18">
        <v>1.98</v>
      </c>
      <c r="E97" s="19">
        <v>0.1</v>
      </c>
      <c r="F97" s="18">
        <v>0</v>
      </c>
      <c r="G97" s="18">
        <v>21.48</v>
      </c>
      <c r="H97" s="19">
        <v>86.3</v>
      </c>
      <c r="I97" s="18">
        <v>0</v>
      </c>
      <c r="J97" s="18">
        <v>0</v>
      </c>
      <c r="K97" s="18">
        <v>0.96</v>
      </c>
      <c r="L97" s="18">
        <v>0</v>
      </c>
      <c r="M97" s="18">
        <v>3.36</v>
      </c>
      <c r="N97" s="18">
        <v>4.32</v>
      </c>
      <c r="O97" s="18">
        <v>1.44</v>
      </c>
      <c r="P97" s="19">
        <v>0.1</v>
      </c>
    </row>
    <row r="98" spans="1:16" ht="11.1" customHeight="1" outlineLevel="2">
      <c r="A98" s="15"/>
      <c r="B98" s="16" t="s">
        <v>27</v>
      </c>
      <c r="C98" s="15" t="s">
        <v>28</v>
      </c>
      <c r="D98" s="18">
        <v>2.15</v>
      </c>
      <c r="E98" s="18">
        <v>2.2799999999999998</v>
      </c>
      <c r="F98" s="18">
        <v>0.27</v>
      </c>
      <c r="G98" s="18">
        <v>14.91</v>
      </c>
      <c r="H98" s="18">
        <v>71.19</v>
      </c>
      <c r="I98" s="18">
        <v>0.05</v>
      </c>
      <c r="J98" s="18">
        <v>0</v>
      </c>
      <c r="K98" s="18">
        <v>0</v>
      </c>
      <c r="L98" s="18">
        <v>0</v>
      </c>
      <c r="M98" s="19">
        <v>7.8</v>
      </c>
      <c r="N98" s="19">
        <v>24.9</v>
      </c>
      <c r="O98" s="19">
        <v>10.5</v>
      </c>
      <c r="P98" s="18">
        <v>0.48</v>
      </c>
    </row>
    <row r="99" spans="1:16" ht="11.1" customHeight="1" outlineLevel="2">
      <c r="A99" s="15"/>
      <c r="B99" s="16"/>
      <c r="C99" s="15"/>
      <c r="D99" s="18">
        <f>SUM(D95:D98)</f>
        <v>37.29</v>
      </c>
      <c r="E99" s="18">
        <f t="shared" ref="E99:P99" si="16">SUM(E95:E98)</f>
        <v>11.25</v>
      </c>
      <c r="F99" s="18">
        <f t="shared" si="16"/>
        <v>7.3900000000000006</v>
      </c>
      <c r="G99" s="18">
        <f t="shared" si="16"/>
        <v>114.45</v>
      </c>
      <c r="H99" s="18">
        <f t="shared" si="16"/>
        <v>569.36</v>
      </c>
      <c r="I99" s="18">
        <f t="shared" si="16"/>
        <v>0.55000000000000004</v>
      </c>
      <c r="J99" s="18">
        <f t="shared" si="16"/>
        <v>0.01</v>
      </c>
      <c r="K99" s="18">
        <f t="shared" si="16"/>
        <v>38.79</v>
      </c>
      <c r="L99" s="18">
        <f t="shared" si="16"/>
        <v>0.68</v>
      </c>
      <c r="M99" s="18">
        <f t="shared" si="16"/>
        <v>1162.3199999999997</v>
      </c>
      <c r="N99" s="18">
        <f t="shared" si="16"/>
        <v>1198.78</v>
      </c>
      <c r="O99" s="18">
        <f t="shared" si="16"/>
        <v>279.36</v>
      </c>
      <c r="P99" s="18">
        <f t="shared" si="16"/>
        <v>3.39</v>
      </c>
    </row>
    <row r="100" spans="1:16" ht="11.1" customHeight="1" outlineLevel="2">
      <c r="A100" s="45" t="s">
        <v>29</v>
      </c>
      <c r="B100" s="45"/>
      <c r="C100" s="11"/>
      <c r="D100" s="12"/>
      <c r="E100" s="12"/>
      <c r="F100" s="12"/>
      <c r="G100" s="12"/>
      <c r="H100" s="12"/>
      <c r="I100" s="12"/>
      <c r="J100" s="12"/>
      <c r="K100" s="12"/>
      <c r="L100" s="12"/>
      <c r="M100" s="13"/>
      <c r="N100" s="12"/>
      <c r="O100" s="13"/>
      <c r="P100" s="12"/>
    </row>
    <row r="101" spans="1:16" ht="11.1" customHeight="1" outlineLevel="1">
      <c r="A101" s="15"/>
      <c r="B101" s="16" t="s">
        <v>90</v>
      </c>
      <c r="C101" s="17">
        <v>60</v>
      </c>
      <c r="D101" s="18">
        <v>11.13</v>
      </c>
      <c r="E101" s="18">
        <v>0.67</v>
      </c>
      <c r="F101" s="18">
        <v>0</v>
      </c>
      <c r="G101" s="18">
        <v>1.77</v>
      </c>
      <c r="H101" s="18">
        <v>9.7899999999999991</v>
      </c>
      <c r="I101" s="18">
        <v>0.04</v>
      </c>
      <c r="J101" s="18">
        <v>0</v>
      </c>
      <c r="K101" s="19">
        <v>15.3</v>
      </c>
      <c r="L101" s="18">
        <v>0.24</v>
      </c>
      <c r="M101" s="18">
        <v>8.57</v>
      </c>
      <c r="N101" s="18">
        <v>15.91</v>
      </c>
      <c r="O101" s="18">
        <v>12.24</v>
      </c>
      <c r="P101" s="18">
        <v>0.55000000000000004</v>
      </c>
    </row>
    <row r="102" spans="1:16" ht="20.399999999999999" outlineLevel="2">
      <c r="A102" s="15" t="s">
        <v>91</v>
      </c>
      <c r="B102" s="16" t="s">
        <v>123</v>
      </c>
      <c r="C102" s="15" t="s">
        <v>92</v>
      </c>
      <c r="D102" s="18">
        <v>23.64</v>
      </c>
      <c r="E102" s="18">
        <v>7.39</v>
      </c>
      <c r="F102" s="18">
        <v>8.67</v>
      </c>
      <c r="G102" s="18">
        <v>10.92</v>
      </c>
      <c r="H102" s="18">
        <v>151.25</v>
      </c>
      <c r="I102" s="18">
        <v>0.15</v>
      </c>
      <c r="J102" s="18">
        <v>1.67</v>
      </c>
      <c r="K102" s="18">
        <v>32.54</v>
      </c>
      <c r="L102" s="18">
        <v>0.39</v>
      </c>
      <c r="M102" s="18">
        <v>50.46</v>
      </c>
      <c r="N102" s="18">
        <v>134.13999999999999</v>
      </c>
      <c r="O102" s="18">
        <v>34.81</v>
      </c>
      <c r="P102" s="18">
        <v>2.2400000000000002</v>
      </c>
    </row>
    <row r="103" spans="1:16" ht="21.9" customHeight="1" outlineLevel="2">
      <c r="A103" s="15" t="s">
        <v>93</v>
      </c>
      <c r="B103" s="16" t="s">
        <v>124</v>
      </c>
      <c r="C103" s="15" t="s">
        <v>70</v>
      </c>
      <c r="D103" s="18">
        <v>29.46</v>
      </c>
      <c r="E103" s="18">
        <v>9.39</v>
      </c>
      <c r="F103" s="18">
        <v>10.66</v>
      </c>
      <c r="G103" s="18">
        <v>9.89</v>
      </c>
      <c r="H103" s="18">
        <v>172.99</v>
      </c>
      <c r="I103" s="19">
        <v>0.1</v>
      </c>
      <c r="J103" s="18">
        <v>0.01</v>
      </c>
      <c r="K103" s="18">
        <v>2.64</v>
      </c>
      <c r="L103" s="18">
        <v>0.23</v>
      </c>
      <c r="M103" s="18">
        <v>10.66</v>
      </c>
      <c r="N103" s="18">
        <v>94.76</v>
      </c>
      <c r="O103" s="18">
        <v>16.27</v>
      </c>
      <c r="P103" s="18">
        <v>1.07</v>
      </c>
    </row>
    <row r="104" spans="1:16" ht="11.1" customHeight="1" outlineLevel="2">
      <c r="A104" s="15" t="s">
        <v>94</v>
      </c>
      <c r="B104" s="16" t="s">
        <v>95</v>
      </c>
      <c r="C104" s="17">
        <v>150</v>
      </c>
      <c r="D104" s="18">
        <v>5.47</v>
      </c>
      <c r="E104" s="18">
        <v>5.36</v>
      </c>
      <c r="F104" s="18">
        <v>4.37</v>
      </c>
      <c r="G104" s="18">
        <v>36.54</v>
      </c>
      <c r="H104" s="18">
        <v>206.89</v>
      </c>
      <c r="I104" s="18">
        <v>0.09</v>
      </c>
      <c r="J104" s="18">
        <v>2.36</v>
      </c>
      <c r="K104" s="18">
        <v>0</v>
      </c>
      <c r="L104" s="18">
        <v>1.07</v>
      </c>
      <c r="M104" s="18">
        <v>15.96</v>
      </c>
      <c r="N104" s="18">
        <v>45.95</v>
      </c>
      <c r="O104" s="18">
        <v>8.52</v>
      </c>
      <c r="P104" s="18">
        <v>0.87</v>
      </c>
    </row>
    <row r="105" spans="1:16" ht="21.9" customHeight="1" outlineLevel="2">
      <c r="A105" s="15" t="s">
        <v>60</v>
      </c>
      <c r="B105" s="16" t="s">
        <v>114</v>
      </c>
      <c r="C105" s="17">
        <v>200</v>
      </c>
      <c r="D105" s="18">
        <v>3.12</v>
      </c>
      <c r="E105" s="19">
        <v>0.5</v>
      </c>
      <c r="F105" s="18">
        <v>0.02</v>
      </c>
      <c r="G105" s="18">
        <v>14.44</v>
      </c>
      <c r="H105" s="18">
        <v>59.97</v>
      </c>
      <c r="I105" s="18">
        <v>0</v>
      </c>
      <c r="J105" s="18">
        <v>0.02</v>
      </c>
      <c r="K105" s="18">
        <v>0.04</v>
      </c>
      <c r="L105" s="18">
        <v>0</v>
      </c>
      <c r="M105" s="18">
        <v>8.25</v>
      </c>
      <c r="N105" s="18">
        <v>2.97</v>
      </c>
      <c r="O105" s="18">
        <v>1.46</v>
      </c>
      <c r="P105" s="18">
        <v>0.05</v>
      </c>
    </row>
    <row r="106" spans="1:16" ht="11.1" customHeight="1" outlineLevel="2">
      <c r="A106" s="15"/>
      <c r="B106" s="16" t="s">
        <v>27</v>
      </c>
      <c r="C106" s="15" t="s">
        <v>28</v>
      </c>
      <c r="D106" s="18">
        <v>2.15</v>
      </c>
      <c r="E106" s="18">
        <v>2.2799999999999998</v>
      </c>
      <c r="F106" s="18">
        <v>0.27</v>
      </c>
      <c r="G106" s="18">
        <v>14.91</v>
      </c>
      <c r="H106" s="18">
        <v>71.19</v>
      </c>
      <c r="I106" s="18">
        <v>0.05</v>
      </c>
      <c r="J106" s="18">
        <v>0</v>
      </c>
      <c r="K106" s="18">
        <v>0</v>
      </c>
      <c r="L106" s="18">
        <v>0</v>
      </c>
      <c r="M106" s="19">
        <v>7.8</v>
      </c>
      <c r="N106" s="19">
        <v>24.9</v>
      </c>
      <c r="O106" s="19">
        <v>10.5</v>
      </c>
      <c r="P106" s="18">
        <v>0.48</v>
      </c>
    </row>
    <row r="107" spans="1:16" ht="11.1" customHeight="1" outlineLevel="2">
      <c r="A107" s="15"/>
      <c r="B107" s="16" t="s">
        <v>38</v>
      </c>
      <c r="C107" s="18" t="s">
        <v>130</v>
      </c>
      <c r="D107" s="18">
        <v>2.41</v>
      </c>
      <c r="E107" s="18">
        <v>2.27</v>
      </c>
      <c r="F107" s="18">
        <v>0.45</v>
      </c>
      <c r="G107" s="18">
        <v>17.579999999999998</v>
      </c>
      <c r="H107" s="18">
        <v>83.43</v>
      </c>
      <c r="I107" s="18">
        <v>0</v>
      </c>
      <c r="J107" s="18">
        <v>0</v>
      </c>
      <c r="K107" s="18">
        <v>0</v>
      </c>
      <c r="L107" s="18">
        <v>0</v>
      </c>
      <c r="M107" s="18">
        <v>0</v>
      </c>
      <c r="N107" s="18">
        <v>0</v>
      </c>
      <c r="O107" s="18">
        <v>0</v>
      </c>
      <c r="P107" s="18">
        <v>0</v>
      </c>
    </row>
    <row r="108" spans="1:16" ht="11.1" customHeight="1" outlineLevel="2">
      <c r="A108" s="15"/>
      <c r="B108" s="16"/>
      <c r="C108" s="18"/>
      <c r="D108" s="18">
        <f>SUM(D101:D107)</f>
        <v>77.38000000000001</v>
      </c>
      <c r="E108" s="18">
        <f t="shared" ref="E108:P108" si="17">SUM(E101:E107)</f>
        <v>27.860000000000003</v>
      </c>
      <c r="F108" s="18">
        <f t="shared" si="17"/>
        <v>24.439999999999998</v>
      </c>
      <c r="G108" s="18">
        <f t="shared" si="17"/>
        <v>106.05</v>
      </c>
      <c r="H108" s="18">
        <f t="shared" si="17"/>
        <v>755.51</v>
      </c>
      <c r="I108" s="18">
        <f t="shared" si="17"/>
        <v>0.43</v>
      </c>
      <c r="J108" s="18">
        <f t="shared" si="17"/>
        <v>4.0599999999999996</v>
      </c>
      <c r="K108" s="18">
        <f t="shared" si="17"/>
        <v>50.52</v>
      </c>
      <c r="L108" s="18">
        <f t="shared" si="17"/>
        <v>1.9300000000000002</v>
      </c>
      <c r="M108" s="18">
        <f t="shared" si="17"/>
        <v>101.7</v>
      </c>
      <c r="N108" s="18">
        <f t="shared" si="17"/>
        <v>318.63</v>
      </c>
      <c r="O108" s="18">
        <f t="shared" si="17"/>
        <v>83.8</v>
      </c>
      <c r="P108" s="18">
        <f t="shared" si="17"/>
        <v>5.26</v>
      </c>
    </row>
    <row r="109" spans="1:16" ht="11.1" customHeight="1" outlineLevel="2">
      <c r="A109" s="45" t="s">
        <v>39</v>
      </c>
      <c r="B109" s="45"/>
      <c r="C109" s="11"/>
      <c r="D109" s="12"/>
      <c r="E109" s="12"/>
      <c r="F109" s="12"/>
      <c r="G109" s="12"/>
      <c r="H109" s="13"/>
      <c r="I109" s="12"/>
      <c r="J109" s="12"/>
      <c r="K109" s="12"/>
      <c r="L109" s="12"/>
      <c r="M109" s="13"/>
      <c r="N109" s="12"/>
      <c r="O109" s="12"/>
      <c r="P109" s="12"/>
    </row>
    <row r="110" spans="1:16" ht="11.1" customHeight="1" outlineLevel="1">
      <c r="A110" s="15" t="s">
        <v>96</v>
      </c>
      <c r="B110" s="16" t="s">
        <v>97</v>
      </c>
      <c r="C110" s="15" t="s">
        <v>98</v>
      </c>
      <c r="D110" s="18">
        <v>5.68</v>
      </c>
      <c r="E110" s="18">
        <v>2.98</v>
      </c>
      <c r="F110" s="18">
        <v>4.18</v>
      </c>
      <c r="G110" s="18">
        <v>39.06</v>
      </c>
      <c r="H110" s="19">
        <v>205.8</v>
      </c>
      <c r="I110" s="18">
        <v>0.06</v>
      </c>
      <c r="J110" s="18">
        <v>0</v>
      </c>
      <c r="K110" s="18">
        <v>0.13</v>
      </c>
      <c r="L110" s="18">
        <v>0</v>
      </c>
      <c r="M110" s="19">
        <v>151.69999999999999</v>
      </c>
      <c r="N110" s="18">
        <v>158.26</v>
      </c>
      <c r="O110" s="18">
        <v>29.96</v>
      </c>
      <c r="P110" s="18">
        <v>1.95</v>
      </c>
    </row>
    <row r="111" spans="1:16" ht="11.1" customHeight="1" outlineLevel="1">
      <c r="A111" s="15"/>
      <c r="B111" s="16"/>
      <c r="C111" s="15"/>
      <c r="D111" s="18">
        <f>D110</f>
        <v>5.68</v>
      </c>
      <c r="E111" s="18">
        <f t="shared" ref="E111:P111" si="18">E110</f>
        <v>2.98</v>
      </c>
      <c r="F111" s="18">
        <f t="shared" si="18"/>
        <v>4.18</v>
      </c>
      <c r="G111" s="18">
        <f t="shared" si="18"/>
        <v>39.06</v>
      </c>
      <c r="H111" s="18">
        <f t="shared" si="18"/>
        <v>205.8</v>
      </c>
      <c r="I111" s="18">
        <f t="shared" si="18"/>
        <v>0.06</v>
      </c>
      <c r="J111" s="18">
        <f t="shared" si="18"/>
        <v>0</v>
      </c>
      <c r="K111" s="18">
        <f t="shared" si="18"/>
        <v>0.13</v>
      </c>
      <c r="L111" s="18">
        <f t="shared" si="18"/>
        <v>0</v>
      </c>
      <c r="M111" s="18">
        <f t="shared" si="18"/>
        <v>151.69999999999999</v>
      </c>
      <c r="N111" s="18">
        <f t="shared" si="18"/>
        <v>158.26</v>
      </c>
      <c r="O111" s="18">
        <f t="shared" si="18"/>
        <v>29.96</v>
      </c>
      <c r="P111" s="18">
        <f t="shared" si="18"/>
        <v>1.95</v>
      </c>
    </row>
    <row r="112" spans="1:16" s="1" customFormat="1" ht="12.9" customHeight="1" outlineLevel="2">
      <c r="A112" s="48"/>
      <c r="B112" s="48"/>
      <c r="C112" s="24"/>
      <c r="D112" s="34">
        <f>D99+D108+D111</f>
        <v>120.35000000000002</v>
      </c>
      <c r="E112" s="25">
        <f t="shared" ref="E112:P112" si="19">E99+E108+E111</f>
        <v>42.089999999999996</v>
      </c>
      <c r="F112" s="25">
        <f t="shared" si="19"/>
        <v>36.01</v>
      </c>
      <c r="G112" s="25">
        <f t="shared" si="19"/>
        <v>259.56</v>
      </c>
      <c r="H112" s="25">
        <f t="shared" si="19"/>
        <v>1530.6699999999998</v>
      </c>
      <c r="I112" s="25">
        <f t="shared" si="19"/>
        <v>1.04</v>
      </c>
      <c r="J112" s="25">
        <f t="shared" si="19"/>
        <v>4.0699999999999994</v>
      </c>
      <c r="K112" s="25">
        <f t="shared" si="19"/>
        <v>89.44</v>
      </c>
      <c r="L112" s="25">
        <f t="shared" si="19"/>
        <v>2.6100000000000003</v>
      </c>
      <c r="M112" s="25">
        <f t="shared" si="19"/>
        <v>1415.7199999999998</v>
      </c>
      <c r="N112" s="25">
        <f t="shared" si="19"/>
        <v>1675.6699999999998</v>
      </c>
      <c r="O112" s="25">
        <f t="shared" si="19"/>
        <v>393.12</v>
      </c>
      <c r="P112" s="25">
        <f t="shared" si="19"/>
        <v>10.6</v>
      </c>
    </row>
    <row r="113" spans="1:16" s="1" customFormat="1" ht="12.9" customHeight="1" outlineLevel="2">
      <c r="A113" s="35"/>
      <c r="B113" s="35"/>
      <c r="C113" s="36"/>
      <c r="D113" s="37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</row>
    <row r="114" spans="1:16" ht="51" customHeight="1">
      <c r="A114" s="49"/>
      <c r="B114" s="49"/>
      <c r="C114" s="4" t="s">
        <v>3</v>
      </c>
      <c r="D114" s="4" t="s">
        <v>4</v>
      </c>
      <c r="E114" s="4" t="s">
        <v>5</v>
      </c>
      <c r="F114" s="4" t="s">
        <v>5</v>
      </c>
      <c r="G114" s="4" t="s">
        <v>5</v>
      </c>
      <c r="H114" s="4" t="s">
        <v>6</v>
      </c>
      <c r="I114" s="4" t="s">
        <v>7</v>
      </c>
      <c r="J114" s="4" t="s">
        <v>7</v>
      </c>
      <c r="K114" s="4" t="s">
        <v>7</v>
      </c>
      <c r="L114" s="4" t="s">
        <v>7</v>
      </c>
      <c r="M114" s="4" t="s">
        <v>8</v>
      </c>
      <c r="N114" s="4" t="s">
        <v>8</v>
      </c>
      <c r="O114" s="4" t="s">
        <v>8</v>
      </c>
      <c r="P114" s="4" t="s">
        <v>8</v>
      </c>
    </row>
    <row r="115" spans="1:16" ht="26.1" customHeight="1">
      <c r="A115" s="49"/>
      <c r="B115" s="49"/>
      <c r="C115" s="4"/>
      <c r="D115" s="4"/>
      <c r="E115" s="4" t="s">
        <v>9</v>
      </c>
      <c r="F115" s="4" t="s">
        <v>10</v>
      </c>
      <c r="G115" s="4" t="s">
        <v>11</v>
      </c>
      <c r="H115" s="4"/>
      <c r="I115" s="4" t="s">
        <v>12</v>
      </c>
      <c r="J115" s="4" t="s">
        <v>13</v>
      </c>
      <c r="K115" s="4" t="s">
        <v>14</v>
      </c>
      <c r="L115" s="4" t="s">
        <v>15</v>
      </c>
      <c r="M115" s="4" t="s">
        <v>16</v>
      </c>
      <c r="N115" s="4" t="s">
        <v>17</v>
      </c>
      <c r="O115" s="4" t="s">
        <v>18</v>
      </c>
      <c r="P115" s="4" t="s">
        <v>19</v>
      </c>
    </row>
    <row r="116" spans="1:16" ht="12.9" customHeight="1">
      <c r="A116" s="48" t="s">
        <v>99</v>
      </c>
      <c r="B116" s="48"/>
      <c r="C116" s="24"/>
      <c r="D116" s="25">
        <f>D30+D50+D71+D92+D112</f>
        <v>697.16</v>
      </c>
      <c r="E116" s="25">
        <v>288.75</v>
      </c>
      <c r="F116" s="25">
        <v>296.25</v>
      </c>
      <c r="G116" s="25">
        <v>1256.25</v>
      </c>
      <c r="H116" s="27">
        <v>8846.25</v>
      </c>
      <c r="I116" s="26">
        <v>4.5</v>
      </c>
      <c r="J116" s="26">
        <v>2.65</v>
      </c>
      <c r="K116" s="25">
        <v>225</v>
      </c>
      <c r="L116" s="25">
        <v>35.700000000000003</v>
      </c>
      <c r="M116" s="27">
        <v>4125</v>
      </c>
      <c r="N116" s="27">
        <v>4125</v>
      </c>
      <c r="O116" s="27">
        <v>937.5</v>
      </c>
      <c r="P116" s="25">
        <v>45</v>
      </c>
    </row>
    <row r="117" spans="1:16" ht="12.9" customHeight="1">
      <c r="A117" s="48" t="s">
        <v>100</v>
      </c>
      <c r="B117" s="48"/>
      <c r="C117" s="24"/>
      <c r="D117" s="25">
        <f>D116/5</f>
        <v>139.43199999999999</v>
      </c>
      <c r="E117" s="25">
        <v>57.75</v>
      </c>
      <c r="F117" s="25">
        <v>59.25</v>
      </c>
      <c r="G117" s="25">
        <v>251.25</v>
      </c>
      <c r="H117" s="27">
        <v>1769.25</v>
      </c>
      <c r="I117" s="25">
        <v>0.9</v>
      </c>
      <c r="J117" s="25">
        <v>0.52500000000000002</v>
      </c>
      <c r="K117" s="25">
        <v>45</v>
      </c>
      <c r="L117" s="25">
        <v>7.14</v>
      </c>
      <c r="M117" s="25">
        <v>825</v>
      </c>
      <c r="N117" s="25">
        <v>825</v>
      </c>
      <c r="O117" s="25">
        <v>187.5</v>
      </c>
      <c r="P117" s="25">
        <v>9</v>
      </c>
    </row>
    <row r="119" spans="1:16" s="2" customFormat="1" ht="11.1" customHeight="1">
      <c r="B119" s="46"/>
      <c r="C119" s="46"/>
      <c r="F119" s="46"/>
      <c r="G119" s="46"/>
      <c r="H119" s="46"/>
    </row>
    <row r="121" spans="1:16" s="2" customFormat="1" ht="11.1" customHeight="1">
      <c r="B121" s="46"/>
      <c r="C121" s="46"/>
      <c r="F121" s="46"/>
      <c r="G121" s="46"/>
      <c r="H121" s="46"/>
      <c r="L121" s="29" t="s">
        <v>109</v>
      </c>
      <c r="M121" s="29"/>
    </row>
    <row r="122" spans="1:16" ht="11.4" customHeight="1">
      <c r="L122" s="29"/>
      <c r="M122" s="29"/>
    </row>
    <row r="123" spans="1:16" s="2" customFormat="1" ht="11.1" customHeight="1">
      <c r="B123" s="46"/>
      <c r="C123" s="46"/>
      <c r="F123" s="46"/>
      <c r="G123" s="46"/>
      <c r="H123" s="46"/>
      <c r="L123" s="29"/>
      <c r="M123" s="29"/>
    </row>
    <row r="124" spans="1:16" ht="11.4" customHeight="1">
      <c r="L124" s="30"/>
      <c r="M124" s="30"/>
    </row>
    <row r="125" spans="1:16" s="2" customFormat="1" ht="11.1" customHeight="1">
      <c r="B125" s="46"/>
      <c r="C125" s="46"/>
      <c r="F125" s="46"/>
      <c r="G125" s="46"/>
      <c r="H125" s="46"/>
      <c r="L125" s="29" t="s">
        <v>110</v>
      </c>
      <c r="M125" s="30"/>
    </row>
  </sheetData>
  <mergeCells count="45">
    <mergeCell ref="N2:P2"/>
    <mergeCell ref="A3:C3"/>
    <mergeCell ref="A4:C4"/>
    <mergeCell ref="A5:C5"/>
    <mergeCell ref="N5:P5"/>
    <mergeCell ref="B123:C123"/>
    <mergeCell ref="F123:H123"/>
    <mergeCell ref="B125:C125"/>
    <mergeCell ref="F125:H125"/>
    <mergeCell ref="A2:C2"/>
    <mergeCell ref="A116:B116"/>
    <mergeCell ref="A117:B117"/>
    <mergeCell ref="B119:C119"/>
    <mergeCell ref="F119:H119"/>
    <mergeCell ref="B121:C121"/>
    <mergeCell ref="F121:H121"/>
    <mergeCell ref="A112:B112"/>
    <mergeCell ref="A114:B115"/>
    <mergeCell ref="A88:B88"/>
    <mergeCell ref="A93:B93"/>
    <mergeCell ref="A94:B94"/>
    <mergeCell ref="A100:B100"/>
    <mergeCell ref="A109:B109"/>
    <mergeCell ref="A58:B58"/>
    <mergeCell ref="A67:B67"/>
    <mergeCell ref="A72:B72"/>
    <mergeCell ref="A73:B73"/>
    <mergeCell ref="A79:B79"/>
    <mergeCell ref="A32:B32"/>
    <mergeCell ref="A38:B38"/>
    <mergeCell ref="A47:B47"/>
    <mergeCell ref="A51:B51"/>
    <mergeCell ref="A52:B52"/>
    <mergeCell ref="A11:B11"/>
    <mergeCell ref="A12:B12"/>
    <mergeCell ref="A18:B18"/>
    <mergeCell ref="A26:B26"/>
    <mergeCell ref="A31:B31"/>
    <mergeCell ref="A7:K7"/>
    <mergeCell ref="L7:P7"/>
    <mergeCell ref="A9:A10"/>
    <mergeCell ref="E9:G9"/>
    <mergeCell ref="I9:L9"/>
    <mergeCell ref="M9:P9"/>
    <mergeCell ref="C10:D10"/>
  </mergeCells>
  <pageMargins left="0" right="0" top="0" bottom="0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cp:lastPrinted>2021-06-11T12:50:52Z</cp:lastPrinted>
  <dcterms:created xsi:type="dcterms:W3CDTF">2021-06-25T07:26:41Z</dcterms:created>
  <dcterms:modified xsi:type="dcterms:W3CDTF">2021-06-25T07:26:42Z</dcterms:modified>
</cp:coreProperties>
</file>